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baronio\Desktop\"/>
    </mc:Choice>
  </mc:AlternateContent>
  <bookViews>
    <workbookView xWindow="0" yWindow="0" windowWidth="17970" windowHeight="6120"/>
  </bookViews>
  <sheets>
    <sheet name="BON CMDE ASCO CELDA" sheetId="1" r:id="rId1"/>
  </sheets>
  <externalReferences>
    <externalReference r:id="rId2"/>
  </externalReferences>
  <definedNames>
    <definedName name="_xlnm._FilterDatabase" localSheetId="0" hidden="1">'BON CMDE ASCO CELDA'!$A$21:$AI$572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2" i="1" l="1"/>
  <c r="N572" i="1" s="1"/>
  <c r="M572" i="1" s="1"/>
  <c r="K572" i="1"/>
  <c r="J572" i="1"/>
  <c r="I572" i="1"/>
  <c r="B572" i="1"/>
  <c r="K571" i="1"/>
  <c r="J571" i="1"/>
  <c r="L571" i="1" s="1"/>
  <c r="N571" i="1" s="1"/>
  <c r="M571" i="1" s="1"/>
  <c r="I571" i="1"/>
  <c r="B571" i="1"/>
  <c r="K570" i="1"/>
  <c r="J570" i="1"/>
  <c r="L570" i="1" s="1"/>
  <c r="N570" i="1" s="1"/>
  <c r="M570" i="1" s="1"/>
  <c r="I570" i="1"/>
  <c r="B570" i="1"/>
  <c r="L569" i="1"/>
  <c r="N569" i="1" s="1"/>
  <c r="M569" i="1" s="1"/>
  <c r="K569" i="1"/>
  <c r="J569" i="1"/>
  <c r="I569" i="1"/>
  <c r="B569" i="1"/>
  <c r="L568" i="1"/>
  <c r="N568" i="1" s="1"/>
  <c r="M568" i="1" s="1"/>
  <c r="K568" i="1"/>
  <c r="J568" i="1"/>
  <c r="I568" i="1"/>
  <c r="B568" i="1"/>
  <c r="K567" i="1"/>
  <c r="J567" i="1"/>
  <c r="L567" i="1" s="1"/>
  <c r="N567" i="1" s="1"/>
  <c r="M567" i="1" s="1"/>
  <c r="I567" i="1"/>
  <c r="B567" i="1"/>
  <c r="K566" i="1"/>
  <c r="J566" i="1"/>
  <c r="L566" i="1" s="1"/>
  <c r="N566" i="1" s="1"/>
  <c r="M566" i="1" s="1"/>
  <c r="I566" i="1"/>
  <c r="B566" i="1"/>
  <c r="L565" i="1"/>
  <c r="N565" i="1" s="1"/>
  <c r="M565" i="1" s="1"/>
  <c r="K565" i="1"/>
  <c r="J565" i="1"/>
  <c r="I565" i="1"/>
  <c r="B565" i="1"/>
  <c r="L564" i="1"/>
  <c r="N564" i="1" s="1"/>
  <c r="M564" i="1" s="1"/>
  <c r="K564" i="1"/>
  <c r="J564" i="1"/>
  <c r="I564" i="1"/>
  <c r="B564" i="1"/>
  <c r="K563" i="1"/>
  <c r="J563" i="1"/>
  <c r="L563" i="1" s="1"/>
  <c r="N563" i="1" s="1"/>
  <c r="M563" i="1" s="1"/>
  <c r="I563" i="1"/>
  <c r="B563" i="1"/>
  <c r="K562" i="1"/>
  <c r="J562" i="1"/>
  <c r="L562" i="1" s="1"/>
  <c r="N562" i="1" s="1"/>
  <c r="M562" i="1" s="1"/>
  <c r="I562" i="1"/>
  <c r="B562" i="1"/>
  <c r="L561" i="1"/>
  <c r="N561" i="1" s="1"/>
  <c r="M561" i="1" s="1"/>
  <c r="K561" i="1"/>
  <c r="J561" i="1"/>
  <c r="I561" i="1"/>
  <c r="B561" i="1"/>
  <c r="L560" i="1"/>
  <c r="N560" i="1" s="1"/>
  <c r="M560" i="1" s="1"/>
  <c r="K560" i="1"/>
  <c r="J560" i="1"/>
  <c r="I560" i="1"/>
  <c r="B560" i="1"/>
  <c r="K559" i="1"/>
  <c r="J559" i="1"/>
  <c r="L559" i="1" s="1"/>
  <c r="N559" i="1" s="1"/>
  <c r="M559" i="1" s="1"/>
  <c r="I559" i="1"/>
  <c r="B559" i="1"/>
  <c r="N558" i="1"/>
  <c r="M558" i="1"/>
  <c r="K558" i="1"/>
  <c r="J558" i="1"/>
  <c r="L558" i="1" s="1"/>
  <c r="I558" i="1"/>
  <c r="B558" i="1"/>
  <c r="M557" i="1"/>
  <c r="L557" i="1"/>
  <c r="N557" i="1" s="1"/>
  <c r="K557" i="1"/>
  <c r="J557" i="1"/>
  <c r="I557" i="1"/>
  <c r="B557" i="1"/>
  <c r="L556" i="1"/>
  <c r="K556" i="1"/>
  <c r="J556" i="1"/>
  <c r="I556" i="1"/>
  <c r="B556" i="1"/>
  <c r="K555" i="1"/>
  <c r="N555" i="1" s="1"/>
  <c r="M555" i="1" s="1"/>
  <c r="J555" i="1"/>
  <c r="L555" i="1" s="1"/>
  <c r="I555" i="1"/>
  <c r="B555" i="1"/>
  <c r="N554" i="1"/>
  <c r="M554" i="1" s="1"/>
  <c r="K554" i="1"/>
  <c r="J554" i="1"/>
  <c r="L554" i="1" s="1"/>
  <c r="I554" i="1"/>
  <c r="B554" i="1"/>
  <c r="L553" i="1"/>
  <c r="N553" i="1" s="1"/>
  <c r="M553" i="1" s="1"/>
  <c r="K553" i="1"/>
  <c r="J553" i="1"/>
  <c r="I553" i="1"/>
  <c r="B553" i="1"/>
  <c r="L552" i="1"/>
  <c r="N552" i="1" s="1"/>
  <c r="M552" i="1" s="1"/>
  <c r="K552" i="1"/>
  <c r="J552" i="1"/>
  <c r="I552" i="1"/>
  <c r="B552" i="1"/>
  <c r="K551" i="1"/>
  <c r="J551" i="1"/>
  <c r="L551" i="1" s="1"/>
  <c r="N551" i="1" s="1"/>
  <c r="M551" i="1" s="1"/>
  <c r="I551" i="1"/>
  <c r="B551" i="1"/>
  <c r="N550" i="1"/>
  <c r="M550" i="1"/>
  <c r="K550" i="1"/>
  <c r="J550" i="1"/>
  <c r="L550" i="1" s="1"/>
  <c r="I550" i="1"/>
  <c r="B550" i="1"/>
  <c r="M549" i="1"/>
  <c r="L549" i="1"/>
  <c r="N549" i="1" s="1"/>
  <c r="K549" i="1"/>
  <c r="J549" i="1"/>
  <c r="I549" i="1"/>
  <c r="B549" i="1"/>
  <c r="L548" i="1"/>
  <c r="K548" i="1"/>
  <c r="J548" i="1"/>
  <c r="I548" i="1"/>
  <c r="B548" i="1"/>
  <c r="K547" i="1"/>
  <c r="N547" i="1" s="1"/>
  <c r="M547" i="1" s="1"/>
  <c r="J547" i="1"/>
  <c r="L547" i="1" s="1"/>
  <c r="I547" i="1"/>
  <c r="B547" i="1"/>
  <c r="N546" i="1"/>
  <c r="M546" i="1" s="1"/>
  <c r="K546" i="1"/>
  <c r="J546" i="1"/>
  <c r="L546" i="1" s="1"/>
  <c r="I546" i="1"/>
  <c r="B546" i="1"/>
  <c r="L545" i="1"/>
  <c r="N545" i="1" s="1"/>
  <c r="M545" i="1" s="1"/>
  <c r="K545" i="1"/>
  <c r="J545" i="1"/>
  <c r="I545" i="1"/>
  <c r="B545" i="1"/>
  <c r="L544" i="1"/>
  <c r="N544" i="1" s="1"/>
  <c r="M544" i="1" s="1"/>
  <c r="K544" i="1"/>
  <c r="J544" i="1"/>
  <c r="I544" i="1"/>
  <c r="B544" i="1"/>
  <c r="K543" i="1"/>
  <c r="J543" i="1"/>
  <c r="L543" i="1" s="1"/>
  <c r="N543" i="1" s="1"/>
  <c r="M543" i="1" s="1"/>
  <c r="I543" i="1"/>
  <c r="B543" i="1"/>
  <c r="N542" i="1"/>
  <c r="M542" i="1"/>
  <c r="K542" i="1"/>
  <c r="J542" i="1"/>
  <c r="L542" i="1" s="1"/>
  <c r="I542" i="1"/>
  <c r="B542" i="1"/>
  <c r="M541" i="1"/>
  <c r="L541" i="1"/>
  <c r="N541" i="1" s="1"/>
  <c r="K541" i="1"/>
  <c r="J541" i="1"/>
  <c r="I541" i="1"/>
  <c r="B541" i="1"/>
  <c r="L540" i="1"/>
  <c r="K540" i="1"/>
  <c r="J540" i="1"/>
  <c r="I540" i="1"/>
  <c r="B540" i="1"/>
  <c r="K539" i="1"/>
  <c r="N539" i="1" s="1"/>
  <c r="M539" i="1" s="1"/>
  <c r="J539" i="1"/>
  <c r="L539" i="1" s="1"/>
  <c r="I539" i="1"/>
  <c r="B539" i="1"/>
  <c r="N538" i="1"/>
  <c r="M538" i="1" s="1"/>
  <c r="K538" i="1"/>
  <c r="J538" i="1"/>
  <c r="L538" i="1" s="1"/>
  <c r="I538" i="1"/>
  <c r="B538" i="1"/>
  <c r="L537" i="1"/>
  <c r="N537" i="1" s="1"/>
  <c r="M537" i="1" s="1"/>
  <c r="K537" i="1"/>
  <c r="J537" i="1"/>
  <c r="I537" i="1"/>
  <c r="B537" i="1"/>
  <c r="L536" i="1"/>
  <c r="N536" i="1" s="1"/>
  <c r="M536" i="1" s="1"/>
  <c r="K536" i="1"/>
  <c r="J536" i="1"/>
  <c r="I536" i="1"/>
  <c r="B536" i="1"/>
  <c r="K535" i="1"/>
  <c r="J535" i="1"/>
  <c r="L535" i="1" s="1"/>
  <c r="N535" i="1" s="1"/>
  <c r="M535" i="1" s="1"/>
  <c r="I535" i="1"/>
  <c r="B535" i="1"/>
  <c r="N534" i="1"/>
  <c r="M534" i="1"/>
  <c r="K534" i="1"/>
  <c r="J534" i="1"/>
  <c r="L534" i="1" s="1"/>
  <c r="I534" i="1"/>
  <c r="B534" i="1"/>
  <c r="M533" i="1"/>
  <c r="L533" i="1"/>
  <c r="N533" i="1" s="1"/>
  <c r="K533" i="1"/>
  <c r="J533" i="1"/>
  <c r="I533" i="1"/>
  <c r="B533" i="1"/>
  <c r="L532" i="1"/>
  <c r="K532" i="1"/>
  <c r="J532" i="1"/>
  <c r="I532" i="1"/>
  <c r="B532" i="1"/>
  <c r="K531" i="1"/>
  <c r="N531" i="1" s="1"/>
  <c r="M531" i="1" s="1"/>
  <c r="J531" i="1"/>
  <c r="L531" i="1" s="1"/>
  <c r="I531" i="1"/>
  <c r="B531" i="1"/>
  <c r="N530" i="1"/>
  <c r="M530" i="1" s="1"/>
  <c r="K530" i="1"/>
  <c r="J530" i="1"/>
  <c r="L530" i="1" s="1"/>
  <c r="I530" i="1"/>
  <c r="B530" i="1"/>
  <c r="L529" i="1"/>
  <c r="N529" i="1" s="1"/>
  <c r="M529" i="1" s="1"/>
  <c r="K529" i="1"/>
  <c r="J529" i="1"/>
  <c r="I529" i="1"/>
  <c r="B529" i="1"/>
  <c r="L528" i="1"/>
  <c r="N528" i="1" s="1"/>
  <c r="M528" i="1" s="1"/>
  <c r="K528" i="1"/>
  <c r="J528" i="1"/>
  <c r="I528" i="1"/>
  <c r="B528" i="1"/>
  <c r="K527" i="1"/>
  <c r="J527" i="1"/>
  <c r="L527" i="1" s="1"/>
  <c r="N527" i="1" s="1"/>
  <c r="M527" i="1" s="1"/>
  <c r="I527" i="1"/>
  <c r="B527" i="1"/>
  <c r="N526" i="1"/>
  <c r="M526" i="1"/>
  <c r="K526" i="1"/>
  <c r="J526" i="1"/>
  <c r="L526" i="1" s="1"/>
  <c r="I526" i="1"/>
  <c r="B526" i="1"/>
  <c r="M525" i="1"/>
  <c r="L525" i="1"/>
  <c r="N525" i="1" s="1"/>
  <c r="K525" i="1"/>
  <c r="J525" i="1"/>
  <c r="I525" i="1"/>
  <c r="B525" i="1"/>
  <c r="L524" i="1"/>
  <c r="K524" i="1"/>
  <c r="J524" i="1"/>
  <c r="I524" i="1"/>
  <c r="B524" i="1"/>
  <c r="K523" i="1"/>
  <c r="N523" i="1" s="1"/>
  <c r="M523" i="1" s="1"/>
  <c r="J523" i="1"/>
  <c r="L523" i="1" s="1"/>
  <c r="I523" i="1"/>
  <c r="B523" i="1"/>
  <c r="N522" i="1"/>
  <c r="M522" i="1" s="1"/>
  <c r="K522" i="1"/>
  <c r="J522" i="1"/>
  <c r="L522" i="1" s="1"/>
  <c r="I522" i="1"/>
  <c r="B522" i="1"/>
  <c r="L521" i="1"/>
  <c r="N521" i="1" s="1"/>
  <c r="M521" i="1" s="1"/>
  <c r="K521" i="1"/>
  <c r="J521" i="1"/>
  <c r="I521" i="1"/>
  <c r="B521" i="1"/>
  <c r="L520" i="1"/>
  <c r="N520" i="1" s="1"/>
  <c r="M520" i="1" s="1"/>
  <c r="K520" i="1"/>
  <c r="J520" i="1"/>
  <c r="I520" i="1"/>
  <c r="B520" i="1"/>
  <c r="K519" i="1"/>
  <c r="J519" i="1"/>
  <c r="L519" i="1" s="1"/>
  <c r="N519" i="1" s="1"/>
  <c r="M519" i="1" s="1"/>
  <c r="I519" i="1"/>
  <c r="B519" i="1"/>
  <c r="N518" i="1"/>
  <c r="M518" i="1"/>
  <c r="K518" i="1"/>
  <c r="J518" i="1"/>
  <c r="L518" i="1" s="1"/>
  <c r="I518" i="1"/>
  <c r="B518" i="1"/>
  <c r="M517" i="1"/>
  <c r="L517" i="1"/>
  <c r="N517" i="1" s="1"/>
  <c r="K517" i="1"/>
  <c r="J517" i="1"/>
  <c r="I517" i="1"/>
  <c r="B517" i="1"/>
  <c r="L516" i="1"/>
  <c r="K516" i="1"/>
  <c r="J516" i="1"/>
  <c r="I516" i="1"/>
  <c r="B516" i="1"/>
  <c r="K515" i="1"/>
  <c r="N515" i="1" s="1"/>
  <c r="M515" i="1" s="1"/>
  <c r="J515" i="1"/>
  <c r="L515" i="1" s="1"/>
  <c r="I515" i="1"/>
  <c r="B515" i="1"/>
  <c r="N514" i="1"/>
  <c r="M514" i="1" s="1"/>
  <c r="K514" i="1"/>
  <c r="J514" i="1"/>
  <c r="L514" i="1" s="1"/>
  <c r="I514" i="1"/>
  <c r="B514" i="1"/>
  <c r="L513" i="1"/>
  <c r="N513" i="1" s="1"/>
  <c r="M513" i="1" s="1"/>
  <c r="K513" i="1"/>
  <c r="J513" i="1"/>
  <c r="I513" i="1"/>
  <c r="B513" i="1"/>
  <c r="L512" i="1"/>
  <c r="N512" i="1" s="1"/>
  <c r="M512" i="1" s="1"/>
  <c r="K512" i="1"/>
  <c r="J512" i="1"/>
  <c r="I512" i="1"/>
  <c r="B512" i="1"/>
  <c r="K511" i="1"/>
  <c r="J511" i="1"/>
  <c r="L511" i="1" s="1"/>
  <c r="N511" i="1" s="1"/>
  <c r="M511" i="1" s="1"/>
  <c r="I511" i="1"/>
  <c r="B511" i="1"/>
  <c r="K510" i="1"/>
  <c r="N510" i="1" s="1"/>
  <c r="M510" i="1" s="1"/>
  <c r="J510" i="1"/>
  <c r="L510" i="1" s="1"/>
  <c r="I510" i="1"/>
  <c r="B510" i="1"/>
  <c r="K509" i="1"/>
  <c r="J509" i="1"/>
  <c r="L509" i="1" s="1"/>
  <c r="N509" i="1" s="1"/>
  <c r="M509" i="1" s="1"/>
  <c r="I509" i="1"/>
  <c r="B509" i="1"/>
  <c r="L508" i="1"/>
  <c r="N508" i="1" s="1"/>
  <c r="M508" i="1" s="1"/>
  <c r="K508" i="1"/>
  <c r="J508" i="1"/>
  <c r="I508" i="1"/>
  <c r="B508" i="1"/>
  <c r="K507" i="1"/>
  <c r="J507" i="1"/>
  <c r="L507" i="1" s="1"/>
  <c r="N507" i="1" s="1"/>
  <c r="M507" i="1" s="1"/>
  <c r="I507" i="1"/>
  <c r="B507" i="1"/>
  <c r="N506" i="1"/>
  <c r="M506" i="1"/>
  <c r="K506" i="1"/>
  <c r="J506" i="1"/>
  <c r="L506" i="1" s="1"/>
  <c r="I506" i="1"/>
  <c r="B506" i="1"/>
  <c r="L505" i="1"/>
  <c r="N505" i="1" s="1"/>
  <c r="M505" i="1" s="1"/>
  <c r="K505" i="1"/>
  <c r="J505" i="1"/>
  <c r="I505" i="1"/>
  <c r="B505" i="1"/>
  <c r="L504" i="1"/>
  <c r="K504" i="1"/>
  <c r="J504" i="1"/>
  <c r="I504" i="1"/>
  <c r="B504" i="1"/>
  <c r="L503" i="1"/>
  <c r="N503" i="1" s="1"/>
  <c r="M503" i="1" s="1"/>
  <c r="K503" i="1"/>
  <c r="J503" i="1"/>
  <c r="I503" i="1"/>
  <c r="B503" i="1"/>
  <c r="N502" i="1"/>
  <c r="M502" i="1" s="1"/>
  <c r="K502" i="1"/>
  <c r="J502" i="1"/>
  <c r="L502" i="1" s="1"/>
  <c r="I502" i="1"/>
  <c r="B502" i="1"/>
  <c r="L501" i="1"/>
  <c r="N501" i="1" s="1"/>
  <c r="M501" i="1" s="1"/>
  <c r="K501" i="1"/>
  <c r="J501" i="1"/>
  <c r="I501" i="1"/>
  <c r="B501" i="1"/>
  <c r="L500" i="1"/>
  <c r="K500" i="1"/>
  <c r="J500" i="1"/>
  <c r="I500" i="1"/>
  <c r="B500" i="1"/>
  <c r="L499" i="1"/>
  <c r="N499" i="1" s="1"/>
  <c r="M499" i="1" s="1"/>
  <c r="K499" i="1"/>
  <c r="J499" i="1"/>
  <c r="I499" i="1"/>
  <c r="B499" i="1"/>
  <c r="K498" i="1"/>
  <c r="J498" i="1"/>
  <c r="L498" i="1" s="1"/>
  <c r="N498" i="1" s="1"/>
  <c r="M498" i="1" s="1"/>
  <c r="I498" i="1"/>
  <c r="B498" i="1"/>
  <c r="K497" i="1"/>
  <c r="J497" i="1"/>
  <c r="L497" i="1" s="1"/>
  <c r="N497" i="1" s="1"/>
  <c r="M497" i="1" s="1"/>
  <c r="I497" i="1"/>
  <c r="B497" i="1"/>
  <c r="L496" i="1"/>
  <c r="K496" i="1"/>
  <c r="J496" i="1"/>
  <c r="I496" i="1"/>
  <c r="B496" i="1"/>
  <c r="K495" i="1"/>
  <c r="J495" i="1"/>
  <c r="L495" i="1" s="1"/>
  <c r="N495" i="1" s="1"/>
  <c r="M495" i="1" s="1"/>
  <c r="I495" i="1"/>
  <c r="B495" i="1"/>
  <c r="K494" i="1"/>
  <c r="N494" i="1" s="1"/>
  <c r="M494" i="1" s="1"/>
  <c r="J494" i="1"/>
  <c r="L494" i="1" s="1"/>
  <c r="I494" i="1"/>
  <c r="B494" i="1"/>
  <c r="K493" i="1"/>
  <c r="J493" i="1"/>
  <c r="L493" i="1" s="1"/>
  <c r="N493" i="1" s="1"/>
  <c r="M493" i="1" s="1"/>
  <c r="I493" i="1"/>
  <c r="B493" i="1"/>
  <c r="L492" i="1"/>
  <c r="N492" i="1" s="1"/>
  <c r="M492" i="1" s="1"/>
  <c r="K492" i="1"/>
  <c r="J492" i="1"/>
  <c r="I492" i="1"/>
  <c r="B492" i="1"/>
  <c r="K491" i="1"/>
  <c r="J491" i="1"/>
  <c r="L491" i="1" s="1"/>
  <c r="N491" i="1" s="1"/>
  <c r="M491" i="1" s="1"/>
  <c r="I491" i="1"/>
  <c r="B491" i="1"/>
  <c r="N490" i="1"/>
  <c r="M490" i="1"/>
  <c r="K490" i="1"/>
  <c r="J490" i="1"/>
  <c r="L490" i="1" s="1"/>
  <c r="I490" i="1"/>
  <c r="B490" i="1"/>
  <c r="L489" i="1"/>
  <c r="N489" i="1" s="1"/>
  <c r="M489" i="1" s="1"/>
  <c r="K489" i="1"/>
  <c r="J489" i="1"/>
  <c r="I489" i="1"/>
  <c r="B489" i="1"/>
  <c r="L488" i="1"/>
  <c r="K488" i="1"/>
  <c r="J488" i="1"/>
  <c r="I488" i="1"/>
  <c r="B488" i="1"/>
  <c r="L487" i="1"/>
  <c r="N487" i="1" s="1"/>
  <c r="M487" i="1" s="1"/>
  <c r="K487" i="1"/>
  <c r="J487" i="1"/>
  <c r="I487" i="1"/>
  <c r="B487" i="1"/>
  <c r="N486" i="1"/>
  <c r="M486" i="1" s="1"/>
  <c r="K486" i="1"/>
  <c r="J486" i="1"/>
  <c r="L486" i="1" s="1"/>
  <c r="I486" i="1"/>
  <c r="B486" i="1"/>
  <c r="L485" i="1"/>
  <c r="N485" i="1" s="1"/>
  <c r="M485" i="1" s="1"/>
  <c r="K485" i="1"/>
  <c r="J485" i="1"/>
  <c r="I485" i="1"/>
  <c r="B485" i="1"/>
  <c r="L484" i="1"/>
  <c r="K484" i="1"/>
  <c r="J484" i="1"/>
  <c r="I484" i="1"/>
  <c r="B484" i="1"/>
  <c r="L483" i="1"/>
  <c r="N483" i="1" s="1"/>
  <c r="M483" i="1" s="1"/>
  <c r="K483" i="1"/>
  <c r="J483" i="1"/>
  <c r="I483" i="1"/>
  <c r="B483" i="1"/>
  <c r="K482" i="1"/>
  <c r="J482" i="1"/>
  <c r="L482" i="1" s="1"/>
  <c r="N482" i="1" s="1"/>
  <c r="M482" i="1" s="1"/>
  <c r="I482" i="1"/>
  <c r="B482" i="1"/>
  <c r="M481" i="1"/>
  <c r="K481" i="1"/>
  <c r="J481" i="1"/>
  <c r="L481" i="1" s="1"/>
  <c r="N481" i="1" s="1"/>
  <c r="I481" i="1"/>
  <c r="B481" i="1"/>
  <c r="L480" i="1"/>
  <c r="K480" i="1"/>
  <c r="J480" i="1"/>
  <c r="I480" i="1"/>
  <c r="B480" i="1"/>
  <c r="K479" i="1"/>
  <c r="J479" i="1"/>
  <c r="L479" i="1" s="1"/>
  <c r="N479" i="1" s="1"/>
  <c r="M479" i="1" s="1"/>
  <c r="I479" i="1"/>
  <c r="B479" i="1"/>
  <c r="K478" i="1"/>
  <c r="N478" i="1" s="1"/>
  <c r="M478" i="1" s="1"/>
  <c r="J478" i="1"/>
  <c r="L478" i="1" s="1"/>
  <c r="I478" i="1"/>
  <c r="B478" i="1"/>
  <c r="K477" i="1"/>
  <c r="J477" i="1"/>
  <c r="L477" i="1" s="1"/>
  <c r="N477" i="1" s="1"/>
  <c r="M477" i="1" s="1"/>
  <c r="I477" i="1"/>
  <c r="B477" i="1"/>
  <c r="L476" i="1"/>
  <c r="N476" i="1" s="1"/>
  <c r="M476" i="1" s="1"/>
  <c r="K476" i="1"/>
  <c r="J476" i="1"/>
  <c r="I476" i="1"/>
  <c r="B476" i="1"/>
  <c r="K475" i="1"/>
  <c r="J475" i="1"/>
  <c r="L475" i="1" s="1"/>
  <c r="N475" i="1" s="1"/>
  <c r="M475" i="1" s="1"/>
  <c r="I475" i="1"/>
  <c r="B475" i="1"/>
  <c r="N474" i="1"/>
  <c r="M474" i="1"/>
  <c r="K474" i="1"/>
  <c r="J474" i="1"/>
  <c r="L474" i="1" s="1"/>
  <c r="I474" i="1"/>
  <c r="B474" i="1"/>
  <c r="L473" i="1"/>
  <c r="N473" i="1" s="1"/>
  <c r="M473" i="1" s="1"/>
  <c r="K473" i="1"/>
  <c r="J473" i="1"/>
  <c r="I473" i="1"/>
  <c r="B473" i="1"/>
  <c r="L472" i="1"/>
  <c r="K472" i="1"/>
  <c r="J472" i="1"/>
  <c r="I472" i="1"/>
  <c r="B472" i="1"/>
  <c r="L471" i="1"/>
  <c r="N471" i="1" s="1"/>
  <c r="M471" i="1" s="1"/>
  <c r="K471" i="1"/>
  <c r="J471" i="1"/>
  <c r="I471" i="1"/>
  <c r="B471" i="1"/>
  <c r="K470" i="1"/>
  <c r="J470" i="1"/>
  <c r="L470" i="1" s="1"/>
  <c r="N470" i="1" s="1"/>
  <c r="M470" i="1" s="1"/>
  <c r="I470" i="1"/>
  <c r="B470" i="1"/>
  <c r="M469" i="1"/>
  <c r="L469" i="1"/>
  <c r="N469" i="1" s="1"/>
  <c r="K469" i="1"/>
  <c r="J469" i="1"/>
  <c r="I469" i="1"/>
  <c r="B469" i="1"/>
  <c r="L468" i="1"/>
  <c r="K468" i="1"/>
  <c r="J468" i="1"/>
  <c r="I468" i="1"/>
  <c r="B468" i="1"/>
  <c r="L467" i="1"/>
  <c r="N467" i="1" s="1"/>
  <c r="M467" i="1" s="1"/>
  <c r="K467" i="1"/>
  <c r="J467" i="1"/>
  <c r="I467" i="1"/>
  <c r="B467" i="1"/>
  <c r="K466" i="1"/>
  <c r="J466" i="1"/>
  <c r="L466" i="1" s="1"/>
  <c r="N466" i="1" s="1"/>
  <c r="M466" i="1" s="1"/>
  <c r="I466" i="1"/>
  <c r="B466" i="1"/>
  <c r="K465" i="1"/>
  <c r="J465" i="1"/>
  <c r="L465" i="1" s="1"/>
  <c r="N465" i="1" s="1"/>
  <c r="M465" i="1" s="1"/>
  <c r="I465" i="1"/>
  <c r="B465" i="1"/>
  <c r="L464" i="1"/>
  <c r="K464" i="1"/>
  <c r="J464" i="1"/>
  <c r="I464" i="1"/>
  <c r="B464" i="1"/>
  <c r="N463" i="1"/>
  <c r="M463" i="1" s="1"/>
  <c r="K463" i="1"/>
  <c r="J463" i="1"/>
  <c r="L463" i="1" s="1"/>
  <c r="I463" i="1"/>
  <c r="B463" i="1"/>
  <c r="K462" i="1"/>
  <c r="N462" i="1" s="1"/>
  <c r="M462" i="1" s="1"/>
  <c r="J462" i="1"/>
  <c r="L462" i="1" s="1"/>
  <c r="I462" i="1"/>
  <c r="B462" i="1"/>
  <c r="K461" i="1"/>
  <c r="J461" i="1"/>
  <c r="L461" i="1" s="1"/>
  <c r="N461" i="1" s="1"/>
  <c r="M461" i="1" s="1"/>
  <c r="I461" i="1"/>
  <c r="B461" i="1"/>
  <c r="L460" i="1"/>
  <c r="N460" i="1" s="1"/>
  <c r="M460" i="1" s="1"/>
  <c r="K460" i="1"/>
  <c r="J460" i="1"/>
  <c r="I460" i="1"/>
  <c r="B460" i="1"/>
  <c r="L459" i="1"/>
  <c r="K459" i="1"/>
  <c r="J459" i="1"/>
  <c r="I459" i="1"/>
  <c r="B459" i="1"/>
  <c r="K458" i="1"/>
  <c r="J458" i="1"/>
  <c r="L458" i="1" s="1"/>
  <c r="N458" i="1" s="1"/>
  <c r="M458" i="1" s="1"/>
  <c r="I458" i="1"/>
  <c r="B458" i="1"/>
  <c r="K457" i="1"/>
  <c r="J457" i="1"/>
  <c r="L457" i="1" s="1"/>
  <c r="N457" i="1" s="1"/>
  <c r="M457" i="1" s="1"/>
  <c r="I457" i="1"/>
  <c r="B457" i="1"/>
  <c r="L456" i="1"/>
  <c r="N456" i="1" s="1"/>
  <c r="M456" i="1" s="1"/>
  <c r="K456" i="1"/>
  <c r="J456" i="1"/>
  <c r="I456" i="1"/>
  <c r="B456" i="1"/>
  <c r="L455" i="1"/>
  <c r="K455" i="1"/>
  <c r="J455" i="1"/>
  <c r="I455" i="1"/>
  <c r="B455" i="1"/>
  <c r="N454" i="1"/>
  <c r="M454" i="1" s="1"/>
  <c r="K454" i="1"/>
  <c r="J454" i="1"/>
  <c r="L454" i="1" s="1"/>
  <c r="I454" i="1"/>
  <c r="B454" i="1"/>
  <c r="K453" i="1"/>
  <c r="J453" i="1"/>
  <c r="L453" i="1" s="1"/>
  <c r="N453" i="1" s="1"/>
  <c r="M453" i="1" s="1"/>
  <c r="I453" i="1"/>
  <c r="B453" i="1"/>
  <c r="L452" i="1"/>
  <c r="N452" i="1" s="1"/>
  <c r="M452" i="1" s="1"/>
  <c r="K452" i="1"/>
  <c r="J452" i="1"/>
  <c r="I452" i="1"/>
  <c r="B452" i="1"/>
  <c r="L451" i="1"/>
  <c r="K451" i="1"/>
  <c r="J451" i="1"/>
  <c r="I451" i="1"/>
  <c r="B451" i="1"/>
  <c r="K450" i="1"/>
  <c r="J450" i="1"/>
  <c r="L450" i="1" s="1"/>
  <c r="N450" i="1" s="1"/>
  <c r="M450" i="1" s="1"/>
  <c r="I450" i="1"/>
  <c r="B450" i="1"/>
  <c r="K449" i="1"/>
  <c r="J449" i="1"/>
  <c r="L449" i="1" s="1"/>
  <c r="N449" i="1" s="1"/>
  <c r="M449" i="1" s="1"/>
  <c r="I449" i="1"/>
  <c r="B449" i="1"/>
  <c r="L448" i="1"/>
  <c r="N448" i="1" s="1"/>
  <c r="M448" i="1" s="1"/>
  <c r="K448" i="1"/>
  <c r="J448" i="1"/>
  <c r="I448" i="1"/>
  <c r="B448" i="1"/>
  <c r="L447" i="1"/>
  <c r="K447" i="1"/>
  <c r="J447" i="1"/>
  <c r="I447" i="1"/>
  <c r="B447" i="1"/>
  <c r="N446" i="1"/>
  <c r="M446" i="1" s="1"/>
  <c r="K446" i="1"/>
  <c r="J446" i="1"/>
  <c r="L446" i="1" s="1"/>
  <c r="I446" i="1"/>
  <c r="B446" i="1"/>
  <c r="K445" i="1"/>
  <c r="J445" i="1"/>
  <c r="L445" i="1" s="1"/>
  <c r="N445" i="1" s="1"/>
  <c r="M445" i="1" s="1"/>
  <c r="I445" i="1"/>
  <c r="B445" i="1"/>
  <c r="L444" i="1"/>
  <c r="N444" i="1" s="1"/>
  <c r="M444" i="1" s="1"/>
  <c r="K444" i="1"/>
  <c r="J444" i="1"/>
  <c r="I444" i="1"/>
  <c r="B444" i="1"/>
  <c r="L443" i="1"/>
  <c r="K443" i="1"/>
  <c r="J443" i="1"/>
  <c r="I443" i="1"/>
  <c r="B443" i="1"/>
  <c r="K442" i="1"/>
  <c r="J442" i="1"/>
  <c r="L442" i="1" s="1"/>
  <c r="N442" i="1" s="1"/>
  <c r="M442" i="1" s="1"/>
  <c r="I442" i="1"/>
  <c r="B442" i="1"/>
  <c r="K441" i="1"/>
  <c r="J441" i="1"/>
  <c r="L441" i="1" s="1"/>
  <c r="N441" i="1" s="1"/>
  <c r="M441" i="1" s="1"/>
  <c r="I441" i="1"/>
  <c r="B441" i="1"/>
  <c r="L440" i="1"/>
  <c r="N440" i="1" s="1"/>
  <c r="M440" i="1" s="1"/>
  <c r="K440" i="1"/>
  <c r="J440" i="1"/>
  <c r="I440" i="1"/>
  <c r="B440" i="1"/>
  <c r="L439" i="1"/>
  <c r="K439" i="1"/>
  <c r="J439" i="1"/>
  <c r="I439" i="1"/>
  <c r="B439" i="1"/>
  <c r="N438" i="1"/>
  <c r="M438" i="1" s="1"/>
  <c r="K438" i="1"/>
  <c r="J438" i="1"/>
  <c r="L438" i="1" s="1"/>
  <c r="I438" i="1"/>
  <c r="B438" i="1"/>
  <c r="K437" i="1"/>
  <c r="J437" i="1"/>
  <c r="L437" i="1" s="1"/>
  <c r="N437" i="1" s="1"/>
  <c r="M437" i="1" s="1"/>
  <c r="I437" i="1"/>
  <c r="B437" i="1"/>
  <c r="L436" i="1"/>
  <c r="N436" i="1" s="1"/>
  <c r="M436" i="1" s="1"/>
  <c r="K436" i="1"/>
  <c r="J436" i="1"/>
  <c r="I436" i="1"/>
  <c r="B436" i="1"/>
  <c r="L435" i="1"/>
  <c r="K435" i="1"/>
  <c r="J435" i="1"/>
  <c r="I435" i="1"/>
  <c r="B435" i="1"/>
  <c r="K434" i="1"/>
  <c r="J434" i="1"/>
  <c r="L434" i="1" s="1"/>
  <c r="N434" i="1" s="1"/>
  <c r="M434" i="1" s="1"/>
  <c r="I434" i="1"/>
  <c r="B434" i="1"/>
  <c r="K433" i="1"/>
  <c r="J433" i="1"/>
  <c r="L433" i="1" s="1"/>
  <c r="N433" i="1" s="1"/>
  <c r="M433" i="1" s="1"/>
  <c r="I433" i="1"/>
  <c r="B433" i="1"/>
  <c r="L432" i="1"/>
  <c r="N432" i="1" s="1"/>
  <c r="M432" i="1" s="1"/>
  <c r="K432" i="1"/>
  <c r="J432" i="1"/>
  <c r="I432" i="1"/>
  <c r="B432" i="1"/>
  <c r="L431" i="1"/>
  <c r="K431" i="1"/>
  <c r="J431" i="1"/>
  <c r="I431" i="1"/>
  <c r="B431" i="1"/>
  <c r="N430" i="1"/>
  <c r="M430" i="1" s="1"/>
  <c r="K430" i="1"/>
  <c r="J430" i="1"/>
  <c r="L430" i="1" s="1"/>
  <c r="I430" i="1"/>
  <c r="B430" i="1"/>
  <c r="K429" i="1"/>
  <c r="J429" i="1"/>
  <c r="L429" i="1" s="1"/>
  <c r="N429" i="1" s="1"/>
  <c r="M429" i="1" s="1"/>
  <c r="I429" i="1"/>
  <c r="B429" i="1"/>
  <c r="L428" i="1"/>
  <c r="N428" i="1" s="1"/>
  <c r="M428" i="1" s="1"/>
  <c r="K428" i="1"/>
  <c r="J428" i="1"/>
  <c r="I428" i="1"/>
  <c r="B428" i="1"/>
  <c r="L427" i="1"/>
  <c r="K427" i="1"/>
  <c r="J427" i="1"/>
  <c r="I427" i="1"/>
  <c r="B427" i="1"/>
  <c r="K426" i="1"/>
  <c r="J426" i="1"/>
  <c r="L426" i="1" s="1"/>
  <c r="N426" i="1" s="1"/>
  <c r="M426" i="1" s="1"/>
  <c r="I426" i="1"/>
  <c r="B426" i="1"/>
  <c r="K425" i="1"/>
  <c r="J425" i="1"/>
  <c r="L425" i="1" s="1"/>
  <c r="N425" i="1" s="1"/>
  <c r="M425" i="1" s="1"/>
  <c r="I425" i="1"/>
  <c r="B425" i="1"/>
  <c r="L424" i="1"/>
  <c r="N424" i="1" s="1"/>
  <c r="M424" i="1" s="1"/>
  <c r="K424" i="1"/>
  <c r="J424" i="1"/>
  <c r="I424" i="1"/>
  <c r="B424" i="1"/>
  <c r="L423" i="1"/>
  <c r="K423" i="1"/>
  <c r="J423" i="1"/>
  <c r="I423" i="1"/>
  <c r="B423" i="1"/>
  <c r="N422" i="1"/>
  <c r="M422" i="1" s="1"/>
  <c r="K422" i="1"/>
  <c r="J422" i="1"/>
  <c r="L422" i="1" s="1"/>
  <c r="I422" i="1"/>
  <c r="B422" i="1"/>
  <c r="K421" i="1"/>
  <c r="J421" i="1"/>
  <c r="L421" i="1" s="1"/>
  <c r="N421" i="1" s="1"/>
  <c r="M421" i="1" s="1"/>
  <c r="I421" i="1"/>
  <c r="B421" i="1"/>
  <c r="L420" i="1"/>
  <c r="N420" i="1" s="1"/>
  <c r="M420" i="1" s="1"/>
  <c r="K420" i="1"/>
  <c r="J420" i="1"/>
  <c r="I420" i="1"/>
  <c r="B420" i="1"/>
  <c r="L419" i="1"/>
  <c r="K419" i="1"/>
  <c r="J419" i="1"/>
  <c r="I419" i="1"/>
  <c r="B419" i="1"/>
  <c r="K418" i="1"/>
  <c r="J418" i="1"/>
  <c r="L418" i="1" s="1"/>
  <c r="N418" i="1" s="1"/>
  <c r="M418" i="1" s="1"/>
  <c r="I418" i="1"/>
  <c r="B418" i="1"/>
  <c r="K417" i="1"/>
  <c r="J417" i="1"/>
  <c r="L417" i="1" s="1"/>
  <c r="N417" i="1" s="1"/>
  <c r="M417" i="1" s="1"/>
  <c r="I417" i="1"/>
  <c r="B417" i="1"/>
  <c r="L416" i="1"/>
  <c r="N416" i="1" s="1"/>
  <c r="M416" i="1" s="1"/>
  <c r="K416" i="1"/>
  <c r="J416" i="1"/>
  <c r="I416" i="1"/>
  <c r="B416" i="1"/>
  <c r="L415" i="1"/>
  <c r="K415" i="1"/>
  <c r="J415" i="1"/>
  <c r="I415" i="1"/>
  <c r="B415" i="1"/>
  <c r="N414" i="1"/>
  <c r="M414" i="1" s="1"/>
  <c r="K414" i="1"/>
  <c r="J414" i="1"/>
  <c r="L414" i="1" s="1"/>
  <c r="I414" i="1"/>
  <c r="B414" i="1"/>
  <c r="K413" i="1"/>
  <c r="J413" i="1"/>
  <c r="L413" i="1" s="1"/>
  <c r="N413" i="1" s="1"/>
  <c r="M413" i="1" s="1"/>
  <c r="I413" i="1"/>
  <c r="B413" i="1"/>
  <c r="L412" i="1"/>
  <c r="N412" i="1" s="1"/>
  <c r="M412" i="1" s="1"/>
  <c r="K412" i="1"/>
  <c r="J412" i="1"/>
  <c r="I412" i="1"/>
  <c r="B412" i="1"/>
  <c r="L411" i="1"/>
  <c r="K411" i="1"/>
  <c r="J411" i="1"/>
  <c r="I411" i="1"/>
  <c r="B411" i="1"/>
  <c r="K410" i="1"/>
  <c r="J410" i="1"/>
  <c r="L410" i="1" s="1"/>
  <c r="N410" i="1" s="1"/>
  <c r="M410" i="1" s="1"/>
  <c r="I410" i="1"/>
  <c r="B410" i="1"/>
  <c r="K409" i="1"/>
  <c r="J409" i="1"/>
  <c r="L409" i="1" s="1"/>
  <c r="N409" i="1" s="1"/>
  <c r="M409" i="1" s="1"/>
  <c r="I409" i="1"/>
  <c r="B409" i="1"/>
  <c r="L408" i="1"/>
  <c r="N408" i="1" s="1"/>
  <c r="M408" i="1" s="1"/>
  <c r="K408" i="1"/>
  <c r="J408" i="1"/>
  <c r="I408" i="1"/>
  <c r="B408" i="1"/>
  <c r="L407" i="1"/>
  <c r="K407" i="1"/>
  <c r="J407" i="1"/>
  <c r="I407" i="1"/>
  <c r="B407" i="1"/>
  <c r="N406" i="1"/>
  <c r="M406" i="1" s="1"/>
  <c r="K406" i="1"/>
  <c r="J406" i="1"/>
  <c r="L406" i="1" s="1"/>
  <c r="I406" i="1"/>
  <c r="B406" i="1"/>
  <c r="K405" i="1"/>
  <c r="J405" i="1"/>
  <c r="L405" i="1" s="1"/>
  <c r="N405" i="1" s="1"/>
  <c r="M405" i="1" s="1"/>
  <c r="I405" i="1"/>
  <c r="B405" i="1"/>
  <c r="L404" i="1"/>
  <c r="N404" i="1" s="1"/>
  <c r="M404" i="1" s="1"/>
  <c r="K404" i="1"/>
  <c r="J404" i="1"/>
  <c r="I404" i="1"/>
  <c r="B404" i="1"/>
  <c r="L403" i="1"/>
  <c r="N403" i="1" s="1"/>
  <c r="M403" i="1" s="1"/>
  <c r="K403" i="1"/>
  <c r="J403" i="1"/>
  <c r="I403" i="1"/>
  <c r="B403" i="1"/>
  <c r="L402" i="1"/>
  <c r="N402" i="1" s="1"/>
  <c r="M402" i="1" s="1"/>
  <c r="K402" i="1"/>
  <c r="J402" i="1"/>
  <c r="I402" i="1"/>
  <c r="B402" i="1"/>
  <c r="K401" i="1"/>
  <c r="J401" i="1"/>
  <c r="L401" i="1" s="1"/>
  <c r="N401" i="1" s="1"/>
  <c r="M401" i="1" s="1"/>
  <c r="I401" i="1"/>
  <c r="B401" i="1"/>
  <c r="L400" i="1"/>
  <c r="N400" i="1" s="1"/>
  <c r="M400" i="1" s="1"/>
  <c r="K400" i="1"/>
  <c r="J400" i="1"/>
  <c r="I400" i="1"/>
  <c r="B400" i="1"/>
  <c r="L399" i="1"/>
  <c r="K399" i="1"/>
  <c r="J399" i="1"/>
  <c r="I399" i="1"/>
  <c r="B399" i="1"/>
  <c r="N398" i="1"/>
  <c r="M398" i="1" s="1"/>
  <c r="L398" i="1"/>
  <c r="K398" i="1"/>
  <c r="J398" i="1"/>
  <c r="I398" i="1"/>
  <c r="B398" i="1"/>
  <c r="K397" i="1"/>
  <c r="N397" i="1" s="1"/>
  <c r="M397" i="1" s="1"/>
  <c r="J397" i="1"/>
  <c r="L397" i="1" s="1"/>
  <c r="I397" i="1"/>
  <c r="B397" i="1"/>
  <c r="K396" i="1"/>
  <c r="J396" i="1"/>
  <c r="L396" i="1" s="1"/>
  <c r="N396" i="1" s="1"/>
  <c r="M396" i="1" s="1"/>
  <c r="I396" i="1"/>
  <c r="B396" i="1"/>
  <c r="L395" i="1"/>
  <c r="N395" i="1" s="1"/>
  <c r="M395" i="1" s="1"/>
  <c r="K395" i="1"/>
  <c r="J395" i="1"/>
  <c r="I395" i="1"/>
  <c r="B395" i="1"/>
  <c r="K394" i="1"/>
  <c r="J394" i="1"/>
  <c r="L394" i="1" s="1"/>
  <c r="N394" i="1" s="1"/>
  <c r="M394" i="1" s="1"/>
  <c r="I394" i="1"/>
  <c r="B394" i="1"/>
  <c r="K393" i="1"/>
  <c r="J393" i="1"/>
  <c r="L393" i="1" s="1"/>
  <c r="N393" i="1" s="1"/>
  <c r="M393" i="1" s="1"/>
  <c r="I393" i="1"/>
  <c r="B393" i="1"/>
  <c r="K392" i="1"/>
  <c r="J392" i="1"/>
  <c r="L392" i="1" s="1"/>
  <c r="N392" i="1" s="1"/>
  <c r="M392" i="1" s="1"/>
  <c r="I392" i="1"/>
  <c r="B392" i="1"/>
  <c r="L391" i="1"/>
  <c r="K391" i="1"/>
  <c r="J391" i="1"/>
  <c r="I391" i="1"/>
  <c r="B391" i="1"/>
  <c r="K390" i="1"/>
  <c r="J390" i="1"/>
  <c r="L390" i="1" s="1"/>
  <c r="N390" i="1" s="1"/>
  <c r="M390" i="1" s="1"/>
  <c r="I390" i="1"/>
  <c r="B390" i="1"/>
  <c r="N389" i="1"/>
  <c r="M389" i="1" s="1"/>
  <c r="K389" i="1"/>
  <c r="J389" i="1"/>
  <c r="L389" i="1" s="1"/>
  <c r="I389" i="1"/>
  <c r="B389" i="1"/>
  <c r="L388" i="1"/>
  <c r="N388" i="1" s="1"/>
  <c r="M388" i="1" s="1"/>
  <c r="K388" i="1"/>
  <c r="J388" i="1"/>
  <c r="I388" i="1"/>
  <c r="B388" i="1"/>
  <c r="L387" i="1"/>
  <c r="N387" i="1" s="1"/>
  <c r="M387" i="1" s="1"/>
  <c r="K387" i="1"/>
  <c r="J387" i="1"/>
  <c r="I387" i="1"/>
  <c r="B387" i="1"/>
  <c r="L386" i="1"/>
  <c r="N386" i="1" s="1"/>
  <c r="M386" i="1" s="1"/>
  <c r="K386" i="1"/>
  <c r="J386" i="1"/>
  <c r="I386" i="1"/>
  <c r="B386" i="1"/>
  <c r="K385" i="1"/>
  <c r="J385" i="1"/>
  <c r="L385" i="1" s="1"/>
  <c r="N385" i="1" s="1"/>
  <c r="M385" i="1" s="1"/>
  <c r="I385" i="1"/>
  <c r="B385" i="1"/>
  <c r="M384" i="1"/>
  <c r="L384" i="1"/>
  <c r="N384" i="1" s="1"/>
  <c r="K384" i="1"/>
  <c r="J384" i="1"/>
  <c r="I384" i="1"/>
  <c r="B384" i="1"/>
  <c r="L383" i="1"/>
  <c r="K383" i="1"/>
  <c r="J383" i="1"/>
  <c r="I383" i="1"/>
  <c r="B383" i="1"/>
  <c r="N382" i="1"/>
  <c r="M382" i="1" s="1"/>
  <c r="L382" i="1"/>
  <c r="K382" i="1"/>
  <c r="J382" i="1"/>
  <c r="I382" i="1"/>
  <c r="B382" i="1"/>
  <c r="K381" i="1"/>
  <c r="N381" i="1" s="1"/>
  <c r="M381" i="1" s="1"/>
  <c r="J381" i="1"/>
  <c r="L381" i="1" s="1"/>
  <c r="I381" i="1"/>
  <c r="B381" i="1"/>
  <c r="K380" i="1"/>
  <c r="J380" i="1"/>
  <c r="L380" i="1" s="1"/>
  <c r="N380" i="1" s="1"/>
  <c r="M380" i="1" s="1"/>
  <c r="I380" i="1"/>
  <c r="B380" i="1"/>
  <c r="L379" i="1"/>
  <c r="N379" i="1" s="1"/>
  <c r="M379" i="1" s="1"/>
  <c r="K379" i="1"/>
  <c r="J379" i="1"/>
  <c r="I379" i="1"/>
  <c r="B379" i="1"/>
  <c r="K378" i="1"/>
  <c r="J378" i="1"/>
  <c r="L378" i="1" s="1"/>
  <c r="N378" i="1" s="1"/>
  <c r="M378" i="1" s="1"/>
  <c r="I378" i="1"/>
  <c r="B378" i="1"/>
  <c r="M377" i="1"/>
  <c r="K377" i="1"/>
  <c r="J377" i="1"/>
  <c r="L377" i="1" s="1"/>
  <c r="N377" i="1" s="1"/>
  <c r="I377" i="1"/>
  <c r="B377" i="1"/>
  <c r="K376" i="1"/>
  <c r="J376" i="1"/>
  <c r="L376" i="1" s="1"/>
  <c r="N376" i="1" s="1"/>
  <c r="M376" i="1" s="1"/>
  <c r="I376" i="1"/>
  <c r="B376" i="1"/>
  <c r="L375" i="1"/>
  <c r="K375" i="1"/>
  <c r="J375" i="1"/>
  <c r="I375" i="1"/>
  <c r="B375" i="1"/>
  <c r="K374" i="1"/>
  <c r="J374" i="1"/>
  <c r="L374" i="1" s="1"/>
  <c r="N374" i="1" s="1"/>
  <c r="M374" i="1" s="1"/>
  <c r="I374" i="1"/>
  <c r="B374" i="1"/>
  <c r="N373" i="1"/>
  <c r="M373" i="1" s="1"/>
  <c r="K373" i="1"/>
  <c r="J373" i="1"/>
  <c r="L373" i="1" s="1"/>
  <c r="I373" i="1"/>
  <c r="B373" i="1"/>
  <c r="L372" i="1"/>
  <c r="N372" i="1" s="1"/>
  <c r="M372" i="1" s="1"/>
  <c r="K372" i="1"/>
  <c r="J372" i="1"/>
  <c r="I372" i="1"/>
  <c r="B372" i="1"/>
  <c r="L371" i="1"/>
  <c r="N371" i="1" s="1"/>
  <c r="M371" i="1" s="1"/>
  <c r="K371" i="1"/>
  <c r="J371" i="1"/>
  <c r="I371" i="1"/>
  <c r="B371" i="1"/>
  <c r="L370" i="1"/>
  <c r="N370" i="1" s="1"/>
  <c r="M370" i="1" s="1"/>
  <c r="K370" i="1"/>
  <c r="J370" i="1"/>
  <c r="I370" i="1"/>
  <c r="B370" i="1"/>
  <c r="K369" i="1"/>
  <c r="J369" i="1"/>
  <c r="L369" i="1" s="1"/>
  <c r="N369" i="1" s="1"/>
  <c r="M369" i="1" s="1"/>
  <c r="I369" i="1"/>
  <c r="B369" i="1"/>
  <c r="L368" i="1"/>
  <c r="N368" i="1" s="1"/>
  <c r="M368" i="1" s="1"/>
  <c r="K368" i="1"/>
  <c r="J368" i="1"/>
  <c r="I368" i="1"/>
  <c r="B368" i="1"/>
  <c r="L367" i="1"/>
  <c r="K367" i="1"/>
  <c r="J367" i="1"/>
  <c r="I367" i="1"/>
  <c r="B367" i="1"/>
  <c r="N366" i="1"/>
  <c r="M366" i="1" s="1"/>
  <c r="L366" i="1"/>
  <c r="K366" i="1"/>
  <c r="J366" i="1"/>
  <c r="I366" i="1"/>
  <c r="B366" i="1"/>
  <c r="K365" i="1"/>
  <c r="N365" i="1" s="1"/>
  <c r="M365" i="1" s="1"/>
  <c r="J365" i="1"/>
  <c r="L365" i="1" s="1"/>
  <c r="I365" i="1"/>
  <c r="B365" i="1"/>
  <c r="N364" i="1"/>
  <c r="M364" i="1" s="1"/>
  <c r="K364" i="1"/>
  <c r="J364" i="1"/>
  <c r="L364" i="1" s="1"/>
  <c r="I364" i="1"/>
  <c r="B364" i="1"/>
  <c r="L363" i="1"/>
  <c r="N363" i="1" s="1"/>
  <c r="M363" i="1" s="1"/>
  <c r="K363" i="1"/>
  <c r="J363" i="1"/>
  <c r="I363" i="1"/>
  <c r="B363" i="1"/>
  <c r="K362" i="1"/>
  <c r="J362" i="1"/>
  <c r="L362" i="1" s="1"/>
  <c r="N362" i="1" s="1"/>
  <c r="M362" i="1" s="1"/>
  <c r="I362" i="1"/>
  <c r="B362" i="1"/>
  <c r="K361" i="1"/>
  <c r="J361" i="1"/>
  <c r="L361" i="1" s="1"/>
  <c r="N361" i="1" s="1"/>
  <c r="M361" i="1" s="1"/>
  <c r="I361" i="1"/>
  <c r="B361" i="1"/>
  <c r="K360" i="1"/>
  <c r="J360" i="1"/>
  <c r="L360" i="1" s="1"/>
  <c r="N360" i="1" s="1"/>
  <c r="M360" i="1" s="1"/>
  <c r="I360" i="1"/>
  <c r="B360" i="1"/>
  <c r="L359" i="1"/>
  <c r="K359" i="1"/>
  <c r="J359" i="1"/>
  <c r="I359" i="1"/>
  <c r="B359" i="1"/>
  <c r="K358" i="1"/>
  <c r="J358" i="1"/>
  <c r="L358" i="1" s="1"/>
  <c r="I358" i="1"/>
  <c r="B358" i="1"/>
  <c r="N357" i="1"/>
  <c r="M357" i="1" s="1"/>
  <c r="K357" i="1"/>
  <c r="J357" i="1"/>
  <c r="L357" i="1" s="1"/>
  <c r="I357" i="1"/>
  <c r="B357" i="1"/>
  <c r="L356" i="1"/>
  <c r="N356" i="1" s="1"/>
  <c r="M356" i="1" s="1"/>
  <c r="K356" i="1"/>
  <c r="J356" i="1"/>
  <c r="I356" i="1"/>
  <c r="B356" i="1"/>
  <c r="L355" i="1"/>
  <c r="N355" i="1" s="1"/>
  <c r="M355" i="1" s="1"/>
  <c r="K355" i="1"/>
  <c r="J355" i="1"/>
  <c r="I355" i="1"/>
  <c r="B355" i="1"/>
  <c r="L354" i="1"/>
  <c r="N354" i="1" s="1"/>
  <c r="M354" i="1" s="1"/>
  <c r="K354" i="1"/>
  <c r="J354" i="1"/>
  <c r="I354" i="1"/>
  <c r="B354" i="1"/>
  <c r="K353" i="1"/>
  <c r="J353" i="1"/>
  <c r="L353" i="1" s="1"/>
  <c r="N353" i="1" s="1"/>
  <c r="M353" i="1" s="1"/>
  <c r="I353" i="1"/>
  <c r="B353" i="1"/>
  <c r="M352" i="1"/>
  <c r="L352" i="1"/>
  <c r="N352" i="1" s="1"/>
  <c r="K352" i="1"/>
  <c r="J352" i="1"/>
  <c r="I352" i="1"/>
  <c r="B352" i="1"/>
  <c r="L351" i="1"/>
  <c r="K351" i="1"/>
  <c r="J351" i="1"/>
  <c r="I351" i="1"/>
  <c r="B351" i="1"/>
  <c r="N350" i="1"/>
  <c r="M350" i="1" s="1"/>
  <c r="L350" i="1"/>
  <c r="K350" i="1"/>
  <c r="J350" i="1"/>
  <c r="I350" i="1"/>
  <c r="B350" i="1"/>
  <c r="K349" i="1"/>
  <c r="N349" i="1" s="1"/>
  <c r="M349" i="1" s="1"/>
  <c r="J349" i="1"/>
  <c r="L349" i="1" s="1"/>
  <c r="I349" i="1"/>
  <c r="B349" i="1"/>
  <c r="K348" i="1"/>
  <c r="J348" i="1"/>
  <c r="L348" i="1" s="1"/>
  <c r="N348" i="1" s="1"/>
  <c r="M348" i="1" s="1"/>
  <c r="I348" i="1"/>
  <c r="B348" i="1"/>
  <c r="L347" i="1"/>
  <c r="N347" i="1" s="1"/>
  <c r="M347" i="1" s="1"/>
  <c r="K347" i="1"/>
  <c r="J347" i="1"/>
  <c r="I347" i="1"/>
  <c r="B347" i="1"/>
  <c r="K346" i="1"/>
  <c r="J346" i="1"/>
  <c r="L346" i="1" s="1"/>
  <c r="N346" i="1" s="1"/>
  <c r="M346" i="1" s="1"/>
  <c r="I346" i="1"/>
  <c r="B346" i="1"/>
  <c r="M345" i="1"/>
  <c r="K345" i="1"/>
  <c r="J345" i="1"/>
  <c r="L345" i="1" s="1"/>
  <c r="N345" i="1" s="1"/>
  <c r="I345" i="1"/>
  <c r="B345" i="1"/>
  <c r="K344" i="1"/>
  <c r="J344" i="1"/>
  <c r="L344" i="1" s="1"/>
  <c r="N344" i="1" s="1"/>
  <c r="M344" i="1" s="1"/>
  <c r="I344" i="1"/>
  <c r="B344" i="1"/>
  <c r="L343" i="1"/>
  <c r="K343" i="1"/>
  <c r="J343" i="1"/>
  <c r="I343" i="1"/>
  <c r="B343" i="1"/>
  <c r="K342" i="1"/>
  <c r="J342" i="1"/>
  <c r="L342" i="1" s="1"/>
  <c r="N342" i="1" s="1"/>
  <c r="M342" i="1" s="1"/>
  <c r="I342" i="1"/>
  <c r="B342" i="1"/>
  <c r="N341" i="1"/>
  <c r="M341" i="1" s="1"/>
  <c r="K341" i="1"/>
  <c r="J341" i="1"/>
  <c r="L341" i="1" s="1"/>
  <c r="I341" i="1"/>
  <c r="B341" i="1"/>
  <c r="L340" i="1"/>
  <c r="N340" i="1" s="1"/>
  <c r="M340" i="1" s="1"/>
  <c r="K340" i="1"/>
  <c r="J340" i="1"/>
  <c r="I340" i="1"/>
  <c r="B340" i="1"/>
  <c r="L339" i="1"/>
  <c r="N339" i="1" s="1"/>
  <c r="M339" i="1" s="1"/>
  <c r="K339" i="1"/>
  <c r="J339" i="1"/>
  <c r="I339" i="1"/>
  <c r="B339" i="1"/>
  <c r="L338" i="1"/>
  <c r="N338" i="1" s="1"/>
  <c r="M338" i="1" s="1"/>
  <c r="K338" i="1"/>
  <c r="J338" i="1"/>
  <c r="I338" i="1"/>
  <c r="B338" i="1"/>
  <c r="K337" i="1"/>
  <c r="J337" i="1"/>
  <c r="L337" i="1" s="1"/>
  <c r="N337" i="1" s="1"/>
  <c r="M337" i="1" s="1"/>
  <c r="I337" i="1"/>
  <c r="B337" i="1"/>
  <c r="L336" i="1"/>
  <c r="N336" i="1" s="1"/>
  <c r="M336" i="1" s="1"/>
  <c r="K336" i="1"/>
  <c r="J336" i="1"/>
  <c r="I336" i="1"/>
  <c r="B336" i="1"/>
  <c r="L335" i="1"/>
  <c r="K335" i="1"/>
  <c r="J335" i="1"/>
  <c r="I335" i="1"/>
  <c r="B335" i="1"/>
  <c r="N334" i="1"/>
  <c r="M334" i="1" s="1"/>
  <c r="L334" i="1"/>
  <c r="K334" i="1"/>
  <c r="J334" i="1"/>
  <c r="I334" i="1"/>
  <c r="B334" i="1"/>
  <c r="K333" i="1"/>
  <c r="N333" i="1" s="1"/>
  <c r="M333" i="1" s="1"/>
  <c r="J333" i="1"/>
  <c r="L333" i="1" s="1"/>
  <c r="I333" i="1"/>
  <c r="B333" i="1"/>
  <c r="N332" i="1"/>
  <c r="M332" i="1" s="1"/>
  <c r="K332" i="1"/>
  <c r="J332" i="1"/>
  <c r="L332" i="1" s="1"/>
  <c r="I332" i="1"/>
  <c r="B332" i="1"/>
  <c r="L331" i="1"/>
  <c r="N331" i="1" s="1"/>
  <c r="M331" i="1" s="1"/>
  <c r="K331" i="1"/>
  <c r="J331" i="1"/>
  <c r="I331" i="1"/>
  <c r="B331" i="1"/>
  <c r="K330" i="1"/>
  <c r="J330" i="1"/>
  <c r="L330" i="1" s="1"/>
  <c r="N330" i="1" s="1"/>
  <c r="M330" i="1" s="1"/>
  <c r="I330" i="1"/>
  <c r="B330" i="1"/>
  <c r="K329" i="1"/>
  <c r="J329" i="1"/>
  <c r="L329" i="1" s="1"/>
  <c r="N329" i="1" s="1"/>
  <c r="M329" i="1" s="1"/>
  <c r="I329" i="1"/>
  <c r="B329" i="1"/>
  <c r="K328" i="1"/>
  <c r="J328" i="1"/>
  <c r="L328" i="1" s="1"/>
  <c r="N328" i="1" s="1"/>
  <c r="M328" i="1" s="1"/>
  <c r="I328" i="1"/>
  <c r="B328" i="1"/>
  <c r="L327" i="1"/>
  <c r="K327" i="1"/>
  <c r="J327" i="1"/>
  <c r="I327" i="1"/>
  <c r="B327" i="1"/>
  <c r="K326" i="1"/>
  <c r="J326" i="1"/>
  <c r="L326" i="1" s="1"/>
  <c r="I326" i="1"/>
  <c r="B326" i="1"/>
  <c r="N325" i="1"/>
  <c r="M325" i="1" s="1"/>
  <c r="K325" i="1"/>
  <c r="J325" i="1"/>
  <c r="L325" i="1" s="1"/>
  <c r="I325" i="1"/>
  <c r="B325" i="1"/>
  <c r="L324" i="1"/>
  <c r="N324" i="1" s="1"/>
  <c r="M324" i="1" s="1"/>
  <c r="K324" i="1"/>
  <c r="J324" i="1"/>
  <c r="I324" i="1"/>
  <c r="B324" i="1"/>
  <c r="L323" i="1"/>
  <c r="N323" i="1" s="1"/>
  <c r="M323" i="1" s="1"/>
  <c r="K323" i="1"/>
  <c r="J323" i="1"/>
  <c r="I323" i="1"/>
  <c r="B323" i="1"/>
  <c r="K322" i="1"/>
  <c r="J322" i="1"/>
  <c r="L322" i="1" s="1"/>
  <c r="I322" i="1"/>
  <c r="B322" i="1"/>
  <c r="N321" i="1"/>
  <c r="M321" i="1" s="1"/>
  <c r="K321" i="1"/>
  <c r="J321" i="1"/>
  <c r="L321" i="1" s="1"/>
  <c r="I321" i="1"/>
  <c r="B321" i="1"/>
  <c r="L320" i="1"/>
  <c r="N320" i="1" s="1"/>
  <c r="M320" i="1" s="1"/>
  <c r="K320" i="1"/>
  <c r="J320" i="1"/>
  <c r="I320" i="1"/>
  <c r="B320" i="1"/>
  <c r="L319" i="1"/>
  <c r="N319" i="1" s="1"/>
  <c r="M319" i="1" s="1"/>
  <c r="K319" i="1"/>
  <c r="J319" i="1"/>
  <c r="I319" i="1"/>
  <c r="B319" i="1"/>
  <c r="K318" i="1"/>
  <c r="J318" i="1"/>
  <c r="L318" i="1" s="1"/>
  <c r="I318" i="1"/>
  <c r="B318" i="1"/>
  <c r="N317" i="1"/>
  <c r="M317" i="1" s="1"/>
  <c r="K317" i="1"/>
  <c r="J317" i="1"/>
  <c r="L317" i="1" s="1"/>
  <c r="I317" i="1"/>
  <c r="B317" i="1"/>
  <c r="L316" i="1"/>
  <c r="N316" i="1" s="1"/>
  <c r="M316" i="1" s="1"/>
  <c r="K316" i="1"/>
  <c r="J316" i="1"/>
  <c r="I316" i="1"/>
  <c r="B316" i="1"/>
  <c r="N315" i="1"/>
  <c r="M315" i="1" s="1"/>
  <c r="L315" i="1"/>
  <c r="K315" i="1"/>
  <c r="J315" i="1"/>
  <c r="I315" i="1"/>
  <c r="B315" i="1"/>
  <c r="K314" i="1"/>
  <c r="J314" i="1"/>
  <c r="L314" i="1" s="1"/>
  <c r="N314" i="1" s="1"/>
  <c r="M314" i="1" s="1"/>
  <c r="I314" i="1"/>
  <c r="B314" i="1"/>
  <c r="L313" i="1"/>
  <c r="N313" i="1" s="1"/>
  <c r="M313" i="1" s="1"/>
  <c r="K313" i="1"/>
  <c r="J313" i="1"/>
  <c r="I313" i="1"/>
  <c r="B313" i="1"/>
  <c r="L312" i="1"/>
  <c r="K312" i="1"/>
  <c r="J312" i="1"/>
  <c r="I312" i="1"/>
  <c r="B312" i="1"/>
  <c r="L311" i="1"/>
  <c r="N311" i="1" s="1"/>
  <c r="M311" i="1" s="1"/>
  <c r="K311" i="1"/>
  <c r="J311" i="1"/>
  <c r="I311" i="1"/>
  <c r="B311" i="1"/>
  <c r="M310" i="1"/>
  <c r="K310" i="1"/>
  <c r="J310" i="1"/>
  <c r="L310" i="1" s="1"/>
  <c r="N310" i="1" s="1"/>
  <c r="I310" i="1"/>
  <c r="B310" i="1"/>
  <c r="K309" i="1"/>
  <c r="J309" i="1"/>
  <c r="L309" i="1" s="1"/>
  <c r="N309" i="1" s="1"/>
  <c r="M309" i="1" s="1"/>
  <c r="I309" i="1"/>
  <c r="B309" i="1"/>
  <c r="M308" i="1"/>
  <c r="L308" i="1"/>
  <c r="N308" i="1" s="1"/>
  <c r="K308" i="1"/>
  <c r="J308" i="1"/>
  <c r="I308" i="1"/>
  <c r="B308" i="1"/>
  <c r="K307" i="1"/>
  <c r="J307" i="1"/>
  <c r="L307" i="1" s="1"/>
  <c r="N307" i="1" s="1"/>
  <c r="M307" i="1" s="1"/>
  <c r="I307" i="1"/>
  <c r="B307" i="1"/>
  <c r="K306" i="1"/>
  <c r="J306" i="1"/>
  <c r="L306" i="1" s="1"/>
  <c r="I306" i="1"/>
  <c r="B306" i="1"/>
  <c r="K305" i="1"/>
  <c r="J305" i="1"/>
  <c r="L305" i="1" s="1"/>
  <c r="N305" i="1" s="1"/>
  <c r="M305" i="1" s="1"/>
  <c r="I305" i="1"/>
  <c r="B305" i="1"/>
  <c r="L304" i="1"/>
  <c r="N304" i="1" s="1"/>
  <c r="M304" i="1" s="1"/>
  <c r="K304" i="1"/>
  <c r="J304" i="1"/>
  <c r="I304" i="1"/>
  <c r="B304" i="1"/>
  <c r="K303" i="1"/>
  <c r="J303" i="1"/>
  <c r="L303" i="1" s="1"/>
  <c r="N303" i="1" s="1"/>
  <c r="M303" i="1" s="1"/>
  <c r="I303" i="1"/>
  <c r="B303" i="1"/>
  <c r="K302" i="1"/>
  <c r="J302" i="1"/>
  <c r="L302" i="1" s="1"/>
  <c r="I302" i="1"/>
  <c r="B302" i="1"/>
  <c r="N301" i="1"/>
  <c r="M301" i="1" s="1"/>
  <c r="L301" i="1"/>
  <c r="K301" i="1"/>
  <c r="J301" i="1"/>
  <c r="I301" i="1"/>
  <c r="B301" i="1"/>
  <c r="L300" i="1"/>
  <c r="K300" i="1"/>
  <c r="J300" i="1"/>
  <c r="I300" i="1"/>
  <c r="B300" i="1"/>
  <c r="N299" i="1"/>
  <c r="M299" i="1" s="1"/>
  <c r="L299" i="1"/>
  <c r="K299" i="1"/>
  <c r="J299" i="1"/>
  <c r="I299" i="1"/>
  <c r="B299" i="1"/>
  <c r="K298" i="1"/>
  <c r="J298" i="1"/>
  <c r="L298" i="1" s="1"/>
  <c r="N298" i="1" s="1"/>
  <c r="M298" i="1" s="1"/>
  <c r="I298" i="1"/>
  <c r="B298" i="1"/>
  <c r="L297" i="1"/>
  <c r="N297" i="1" s="1"/>
  <c r="M297" i="1" s="1"/>
  <c r="K297" i="1"/>
  <c r="J297" i="1"/>
  <c r="I297" i="1"/>
  <c r="B297" i="1"/>
  <c r="L296" i="1"/>
  <c r="K296" i="1"/>
  <c r="J296" i="1"/>
  <c r="I296" i="1"/>
  <c r="B296" i="1"/>
  <c r="L295" i="1"/>
  <c r="N295" i="1" s="1"/>
  <c r="M295" i="1" s="1"/>
  <c r="K295" i="1"/>
  <c r="J295" i="1"/>
  <c r="I295" i="1"/>
  <c r="B295" i="1"/>
  <c r="M294" i="1"/>
  <c r="K294" i="1"/>
  <c r="J294" i="1"/>
  <c r="L294" i="1" s="1"/>
  <c r="N294" i="1" s="1"/>
  <c r="I294" i="1"/>
  <c r="B294" i="1"/>
  <c r="K293" i="1"/>
  <c r="J293" i="1"/>
  <c r="L293" i="1" s="1"/>
  <c r="N293" i="1" s="1"/>
  <c r="M293" i="1" s="1"/>
  <c r="I293" i="1"/>
  <c r="B293" i="1"/>
  <c r="M292" i="1"/>
  <c r="L292" i="1"/>
  <c r="N292" i="1" s="1"/>
  <c r="K292" i="1"/>
  <c r="J292" i="1"/>
  <c r="I292" i="1"/>
  <c r="B292" i="1"/>
  <c r="K291" i="1"/>
  <c r="J291" i="1"/>
  <c r="L291" i="1" s="1"/>
  <c r="N291" i="1" s="1"/>
  <c r="M291" i="1" s="1"/>
  <c r="I291" i="1"/>
  <c r="B291" i="1"/>
  <c r="K290" i="1"/>
  <c r="J290" i="1"/>
  <c r="L290" i="1" s="1"/>
  <c r="I290" i="1"/>
  <c r="B290" i="1"/>
  <c r="K289" i="1"/>
  <c r="J289" i="1"/>
  <c r="L289" i="1" s="1"/>
  <c r="N289" i="1" s="1"/>
  <c r="M289" i="1" s="1"/>
  <c r="I289" i="1"/>
  <c r="B289" i="1"/>
  <c r="L288" i="1"/>
  <c r="N288" i="1" s="1"/>
  <c r="M288" i="1" s="1"/>
  <c r="K288" i="1"/>
  <c r="J288" i="1"/>
  <c r="I288" i="1"/>
  <c r="B288" i="1"/>
  <c r="K287" i="1"/>
  <c r="J287" i="1"/>
  <c r="L287" i="1" s="1"/>
  <c r="N287" i="1" s="1"/>
  <c r="M287" i="1" s="1"/>
  <c r="I287" i="1"/>
  <c r="B287" i="1"/>
  <c r="K286" i="1"/>
  <c r="J286" i="1"/>
  <c r="L286" i="1" s="1"/>
  <c r="I286" i="1"/>
  <c r="B286" i="1"/>
  <c r="N285" i="1"/>
  <c r="M285" i="1" s="1"/>
  <c r="L285" i="1"/>
  <c r="K285" i="1"/>
  <c r="J285" i="1"/>
  <c r="I285" i="1"/>
  <c r="B285" i="1"/>
  <c r="L284" i="1"/>
  <c r="K284" i="1"/>
  <c r="J284" i="1"/>
  <c r="I284" i="1"/>
  <c r="B284" i="1"/>
  <c r="N283" i="1"/>
  <c r="M283" i="1" s="1"/>
  <c r="L283" i="1"/>
  <c r="K283" i="1"/>
  <c r="J283" i="1"/>
  <c r="I283" i="1"/>
  <c r="B283" i="1"/>
  <c r="K282" i="1"/>
  <c r="J282" i="1"/>
  <c r="L282" i="1" s="1"/>
  <c r="N282" i="1" s="1"/>
  <c r="M282" i="1" s="1"/>
  <c r="I282" i="1"/>
  <c r="B282" i="1"/>
  <c r="L281" i="1"/>
  <c r="N281" i="1" s="1"/>
  <c r="M281" i="1" s="1"/>
  <c r="K281" i="1"/>
  <c r="J281" i="1"/>
  <c r="I281" i="1"/>
  <c r="B281" i="1"/>
  <c r="L280" i="1"/>
  <c r="K280" i="1"/>
  <c r="J280" i="1"/>
  <c r="I280" i="1"/>
  <c r="B280" i="1"/>
  <c r="L279" i="1"/>
  <c r="N279" i="1" s="1"/>
  <c r="M279" i="1" s="1"/>
  <c r="K279" i="1"/>
  <c r="J279" i="1"/>
  <c r="I279" i="1"/>
  <c r="B279" i="1"/>
  <c r="M278" i="1"/>
  <c r="K278" i="1"/>
  <c r="J278" i="1"/>
  <c r="L278" i="1" s="1"/>
  <c r="N278" i="1" s="1"/>
  <c r="I278" i="1"/>
  <c r="B278" i="1"/>
  <c r="K277" i="1"/>
  <c r="J277" i="1"/>
  <c r="L277" i="1" s="1"/>
  <c r="N277" i="1" s="1"/>
  <c r="M277" i="1" s="1"/>
  <c r="I277" i="1"/>
  <c r="B277" i="1"/>
  <c r="M276" i="1"/>
  <c r="L276" i="1"/>
  <c r="N276" i="1" s="1"/>
  <c r="K276" i="1"/>
  <c r="J276" i="1"/>
  <c r="I276" i="1"/>
  <c r="B276" i="1"/>
  <c r="K275" i="1"/>
  <c r="J275" i="1"/>
  <c r="L275" i="1" s="1"/>
  <c r="N275" i="1" s="1"/>
  <c r="M275" i="1" s="1"/>
  <c r="I275" i="1"/>
  <c r="B275" i="1"/>
  <c r="K274" i="1"/>
  <c r="J274" i="1"/>
  <c r="L274" i="1" s="1"/>
  <c r="I274" i="1"/>
  <c r="B274" i="1"/>
  <c r="K273" i="1"/>
  <c r="J273" i="1"/>
  <c r="L273" i="1" s="1"/>
  <c r="N273" i="1" s="1"/>
  <c r="M273" i="1" s="1"/>
  <c r="I273" i="1"/>
  <c r="B273" i="1"/>
  <c r="L272" i="1"/>
  <c r="N272" i="1" s="1"/>
  <c r="M272" i="1" s="1"/>
  <c r="K272" i="1"/>
  <c r="J272" i="1"/>
  <c r="I272" i="1"/>
  <c r="B272" i="1"/>
  <c r="K271" i="1"/>
  <c r="J271" i="1"/>
  <c r="L271" i="1" s="1"/>
  <c r="N271" i="1" s="1"/>
  <c r="M271" i="1" s="1"/>
  <c r="I271" i="1"/>
  <c r="B271" i="1"/>
  <c r="K270" i="1"/>
  <c r="J270" i="1"/>
  <c r="L270" i="1" s="1"/>
  <c r="I270" i="1"/>
  <c r="B270" i="1"/>
  <c r="K269" i="1"/>
  <c r="J269" i="1"/>
  <c r="L269" i="1" s="1"/>
  <c r="N269" i="1" s="1"/>
  <c r="M269" i="1" s="1"/>
  <c r="I269" i="1"/>
  <c r="B269" i="1"/>
  <c r="L268" i="1"/>
  <c r="N268" i="1" s="1"/>
  <c r="M268" i="1" s="1"/>
  <c r="K268" i="1"/>
  <c r="J268" i="1"/>
  <c r="I268" i="1"/>
  <c r="B268" i="1"/>
  <c r="K267" i="1"/>
  <c r="J267" i="1"/>
  <c r="L267" i="1" s="1"/>
  <c r="N267" i="1" s="1"/>
  <c r="M267" i="1" s="1"/>
  <c r="I267" i="1"/>
  <c r="B267" i="1"/>
  <c r="K266" i="1"/>
  <c r="N266" i="1" s="1"/>
  <c r="M266" i="1" s="1"/>
  <c r="J266" i="1"/>
  <c r="L266" i="1" s="1"/>
  <c r="I266" i="1"/>
  <c r="B266" i="1"/>
  <c r="K265" i="1"/>
  <c r="J265" i="1"/>
  <c r="L265" i="1" s="1"/>
  <c r="N265" i="1" s="1"/>
  <c r="M265" i="1" s="1"/>
  <c r="I265" i="1"/>
  <c r="B265" i="1"/>
  <c r="M264" i="1"/>
  <c r="L264" i="1"/>
  <c r="N264" i="1" s="1"/>
  <c r="K264" i="1"/>
  <c r="J264" i="1"/>
  <c r="I264" i="1"/>
  <c r="B264" i="1"/>
  <c r="K263" i="1"/>
  <c r="J263" i="1"/>
  <c r="L263" i="1" s="1"/>
  <c r="N263" i="1" s="1"/>
  <c r="M263" i="1" s="1"/>
  <c r="I263" i="1"/>
  <c r="B263" i="1"/>
  <c r="N262" i="1"/>
  <c r="M262" i="1" s="1"/>
  <c r="K262" i="1"/>
  <c r="J262" i="1"/>
  <c r="L262" i="1" s="1"/>
  <c r="I262" i="1"/>
  <c r="B262" i="1"/>
  <c r="L261" i="1"/>
  <c r="N261" i="1" s="1"/>
  <c r="M261" i="1" s="1"/>
  <c r="K261" i="1"/>
  <c r="J261" i="1"/>
  <c r="I261" i="1"/>
  <c r="B261" i="1"/>
  <c r="L260" i="1"/>
  <c r="K260" i="1"/>
  <c r="J260" i="1"/>
  <c r="I260" i="1"/>
  <c r="B260" i="1"/>
  <c r="L259" i="1"/>
  <c r="N259" i="1" s="1"/>
  <c r="M259" i="1" s="1"/>
  <c r="K259" i="1"/>
  <c r="J259" i="1"/>
  <c r="I259" i="1"/>
  <c r="B259" i="1"/>
  <c r="K258" i="1"/>
  <c r="J258" i="1"/>
  <c r="L258" i="1" s="1"/>
  <c r="N258" i="1" s="1"/>
  <c r="M258" i="1" s="1"/>
  <c r="I258" i="1"/>
  <c r="B258" i="1"/>
  <c r="L257" i="1"/>
  <c r="N257" i="1" s="1"/>
  <c r="M257" i="1" s="1"/>
  <c r="K257" i="1"/>
  <c r="J257" i="1"/>
  <c r="I257" i="1"/>
  <c r="B257" i="1"/>
  <c r="L256" i="1"/>
  <c r="K256" i="1"/>
  <c r="J256" i="1"/>
  <c r="I256" i="1"/>
  <c r="B256" i="1"/>
  <c r="N255" i="1"/>
  <c r="M255" i="1" s="1"/>
  <c r="L255" i="1"/>
  <c r="K255" i="1"/>
  <c r="J255" i="1"/>
  <c r="I255" i="1"/>
  <c r="B255" i="1"/>
  <c r="K254" i="1"/>
  <c r="J254" i="1"/>
  <c r="L254" i="1" s="1"/>
  <c r="I254" i="1"/>
  <c r="B254" i="1"/>
  <c r="N253" i="1"/>
  <c r="M253" i="1" s="1"/>
  <c r="K253" i="1"/>
  <c r="J253" i="1"/>
  <c r="L253" i="1" s="1"/>
  <c r="I253" i="1"/>
  <c r="B253" i="1"/>
  <c r="L252" i="1"/>
  <c r="N252" i="1" s="1"/>
  <c r="M252" i="1" s="1"/>
  <c r="K252" i="1"/>
  <c r="J252" i="1"/>
  <c r="I252" i="1"/>
  <c r="B252" i="1"/>
  <c r="K251" i="1"/>
  <c r="J251" i="1"/>
  <c r="L251" i="1" s="1"/>
  <c r="N251" i="1" s="1"/>
  <c r="M251" i="1" s="1"/>
  <c r="I251" i="1"/>
  <c r="B251" i="1"/>
  <c r="K250" i="1"/>
  <c r="N250" i="1" s="1"/>
  <c r="M250" i="1" s="1"/>
  <c r="J250" i="1"/>
  <c r="L250" i="1" s="1"/>
  <c r="I250" i="1"/>
  <c r="B250" i="1"/>
  <c r="K249" i="1"/>
  <c r="J249" i="1"/>
  <c r="L249" i="1" s="1"/>
  <c r="N249" i="1" s="1"/>
  <c r="M249" i="1" s="1"/>
  <c r="I249" i="1"/>
  <c r="B249" i="1"/>
  <c r="M248" i="1"/>
  <c r="L248" i="1"/>
  <c r="N248" i="1" s="1"/>
  <c r="K248" i="1"/>
  <c r="J248" i="1"/>
  <c r="I248" i="1"/>
  <c r="B248" i="1"/>
  <c r="K247" i="1"/>
  <c r="J247" i="1"/>
  <c r="L247" i="1" s="1"/>
  <c r="I247" i="1"/>
  <c r="B247" i="1"/>
  <c r="N246" i="1"/>
  <c r="M246" i="1" s="1"/>
  <c r="K246" i="1"/>
  <c r="J246" i="1"/>
  <c r="L246" i="1" s="1"/>
  <c r="I246" i="1"/>
  <c r="B246" i="1"/>
  <c r="L245" i="1"/>
  <c r="N245" i="1" s="1"/>
  <c r="M245" i="1" s="1"/>
  <c r="K245" i="1"/>
  <c r="J245" i="1"/>
  <c r="I245" i="1"/>
  <c r="B245" i="1"/>
  <c r="L244" i="1"/>
  <c r="K244" i="1"/>
  <c r="J244" i="1"/>
  <c r="I244" i="1"/>
  <c r="B244" i="1"/>
  <c r="L243" i="1"/>
  <c r="N243" i="1" s="1"/>
  <c r="M243" i="1" s="1"/>
  <c r="K243" i="1"/>
  <c r="J243" i="1"/>
  <c r="I243" i="1"/>
  <c r="B243" i="1"/>
  <c r="K242" i="1"/>
  <c r="J242" i="1"/>
  <c r="L242" i="1" s="1"/>
  <c r="N242" i="1" s="1"/>
  <c r="M242" i="1" s="1"/>
  <c r="I242" i="1"/>
  <c r="B242" i="1"/>
  <c r="M241" i="1"/>
  <c r="L241" i="1"/>
  <c r="N241" i="1" s="1"/>
  <c r="K241" i="1"/>
  <c r="J241" i="1"/>
  <c r="I241" i="1"/>
  <c r="B241" i="1"/>
  <c r="L240" i="1"/>
  <c r="K240" i="1"/>
  <c r="J240" i="1"/>
  <c r="I240" i="1"/>
  <c r="B240" i="1"/>
  <c r="N239" i="1"/>
  <c r="M239" i="1" s="1"/>
  <c r="L239" i="1"/>
  <c r="K239" i="1"/>
  <c r="J239" i="1"/>
  <c r="I239" i="1"/>
  <c r="B239" i="1"/>
  <c r="K238" i="1"/>
  <c r="J238" i="1"/>
  <c r="L238" i="1" s="1"/>
  <c r="N238" i="1" s="1"/>
  <c r="M238" i="1" s="1"/>
  <c r="I238" i="1"/>
  <c r="B238" i="1"/>
  <c r="K237" i="1"/>
  <c r="J237" i="1"/>
  <c r="L237" i="1" s="1"/>
  <c r="N237" i="1" s="1"/>
  <c r="M237" i="1" s="1"/>
  <c r="I237" i="1"/>
  <c r="B237" i="1"/>
  <c r="L236" i="1"/>
  <c r="N236" i="1" s="1"/>
  <c r="M236" i="1" s="1"/>
  <c r="K236" i="1"/>
  <c r="J236" i="1"/>
  <c r="I236" i="1"/>
  <c r="B236" i="1"/>
  <c r="K235" i="1"/>
  <c r="J235" i="1"/>
  <c r="L235" i="1" s="1"/>
  <c r="N235" i="1" s="1"/>
  <c r="M235" i="1" s="1"/>
  <c r="I235" i="1"/>
  <c r="B235" i="1"/>
  <c r="M234" i="1"/>
  <c r="K234" i="1"/>
  <c r="N234" i="1" s="1"/>
  <c r="J234" i="1"/>
  <c r="L234" i="1" s="1"/>
  <c r="I234" i="1"/>
  <c r="B234" i="1"/>
  <c r="K233" i="1"/>
  <c r="J233" i="1"/>
  <c r="L233" i="1" s="1"/>
  <c r="N233" i="1" s="1"/>
  <c r="M233" i="1" s="1"/>
  <c r="I233" i="1"/>
  <c r="B233" i="1"/>
  <c r="M232" i="1"/>
  <c r="L232" i="1"/>
  <c r="N232" i="1" s="1"/>
  <c r="K232" i="1"/>
  <c r="J232" i="1"/>
  <c r="I232" i="1"/>
  <c r="B232" i="1"/>
  <c r="K231" i="1"/>
  <c r="J231" i="1"/>
  <c r="L231" i="1" s="1"/>
  <c r="N231" i="1" s="1"/>
  <c r="M231" i="1" s="1"/>
  <c r="I231" i="1"/>
  <c r="B231" i="1"/>
  <c r="N230" i="1"/>
  <c r="M230" i="1" s="1"/>
  <c r="K230" i="1"/>
  <c r="J230" i="1"/>
  <c r="L230" i="1" s="1"/>
  <c r="I230" i="1"/>
  <c r="B230" i="1"/>
  <c r="L229" i="1"/>
  <c r="N229" i="1" s="1"/>
  <c r="M229" i="1" s="1"/>
  <c r="K229" i="1"/>
  <c r="J229" i="1"/>
  <c r="I229" i="1"/>
  <c r="B229" i="1"/>
  <c r="L228" i="1"/>
  <c r="K228" i="1"/>
  <c r="J228" i="1"/>
  <c r="I228" i="1"/>
  <c r="B228" i="1"/>
  <c r="L227" i="1"/>
  <c r="N227" i="1" s="1"/>
  <c r="M227" i="1" s="1"/>
  <c r="K227" i="1"/>
  <c r="J227" i="1"/>
  <c r="I227" i="1"/>
  <c r="B227" i="1"/>
  <c r="K226" i="1"/>
  <c r="J226" i="1"/>
  <c r="L226" i="1" s="1"/>
  <c r="N226" i="1" s="1"/>
  <c r="M226" i="1" s="1"/>
  <c r="I226" i="1"/>
  <c r="B226" i="1"/>
  <c r="L225" i="1"/>
  <c r="N225" i="1" s="1"/>
  <c r="M225" i="1" s="1"/>
  <c r="K225" i="1"/>
  <c r="J225" i="1"/>
  <c r="I225" i="1"/>
  <c r="B225" i="1"/>
  <c r="L224" i="1"/>
  <c r="K224" i="1"/>
  <c r="J224" i="1"/>
  <c r="I224" i="1"/>
  <c r="B224" i="1"/>
  <c r="N223" i="1"/>
  <c r="M223" i="1" s="1"/>
  <c r="L223" i="1"/>
  <c r="K223" i="1"/>
  <c r="J223" i="1"/>
  <c r="I223" i="1"/>
  <c r="B223" i="1"/>
  <c r="K222" i="1"/>
  <c r="J222" i="1"/>
  <c r="L222" i="1" s="1"/>
  <c r="I222" i="1"/>
  <c r="B222" i="1"/>
  <c r="N221" i="1"/>
  <c r="M221" i="1" s="1"/>
  <c r="K221" i="1"/>
  <c r="J221" i="1"/>
  <c r="L221" i="1" s="1"/>
  <c r="I221" i="1"/>
  <c r="B221" i="1"/>
  <c r="L220" i="1"/>
  <c r="N220" i="1" s="1"/>
  <c r="M220" i="1" s="1"/>
  <c r="K220" i="1"/>
  <c r="J220" i="1"/>
  <c r="I220" i="1"/>
  <c r="B220" i="1"/>
  <c r="K219" i="1"/>
  <c r="J219" i="1"/>
  <c r="L219" i="1" s="1"/>
  <c r="N219" i="1" s="1"/>
  <c r="M219" i="1" s="1"/>
  <c r="I219" i="1"/>
  <c r="B219" i="1"/>
  <c r="K218" i="1"/>
  <c r="N218" i="1" s="1"/>
  <c r="M218" i="1" s="1"/>
  <c r="J218" i="1"/>
  <c r="L218" i="1" s="1"/>
  <c r="I218" i="1"/>
  <c r="B218" i="1"/>
  <c r="K217" i="1"/>
  <c r="J217" i="1"/>
  <c r="L217" i="1" s="1"/>
  <c r="N217" i="1" s="1"/>
  <c r="M217" i="1" s="1"/>
  <c r="I217" i="1"/>
  <c r="B217" i="1"/>
  <c r="M216" i="1"/>
  <c r="L216" i="1"/>
  <c r="N216" i="1" s="1"/>
  <c r="K216" i="1"/>
  <c r="J216" i="1"/>
  <c r="I216" i="1"/>
  <c r="B216" i="1"/>
  <c r="K215" i="1"/>
  <c r="J215" i="1"/>
  <c r="L215" i="1" s="1"/>
  <c r="I215" i="1"/>
  <c r="B215" i="1"/>
  <c r="N214" i="1"/>
  <c r="M214" i="1" s="1"/>
  <c r="K214" i="1"/>
  <c r="J214" i="1"/>
  <c r="L214" i="1" s="1"/>
  <c r="I214" i="1"/>
  <c r="B214" i="1"/>
  <c r="L213" i="1"/>
  <c r="N213" i="1" s="1"/>
  <c r="M213" i="1" s="1"/>
  <c r="K213" i="1"/>
  <c r="J213" i="1"/>
  <c r="I213" i="1"/>
  <c r="B213" i="1"/>
  <c r="L212" i="1"/>
  <c r="K212" i="1"/>
  <c r="J212" i="1"/>
  <c r="I212" i="1"/>
  <c r="B212" i="1"/>
  <c r="L211" i="1"/>
  <c r="N211" i="1" s="1"/>
  <c r="M211" i="1" s="1"/>
  <c r="K211" i="1"/>
  <c r="J211" i="1"/>
  <c r="I211" i="1"/>
  <c r="B211" i="1"/>
  <c r="K210" i="1"/>
  <c r="J210" i="1"/>
  <c r="L210" i="1" s="1"/>
  <c r="N210" i="1" s="1"/>
  <c r="M210" i="1" s="1"/>
  <c r="I210" i="1"/>
  <c r="B210" i="1"/>
  <c r="M209" i="1"/>
  <c r="L209" i="1"/>
  <c r="N209" i="1" s="1"/>
  <c r="K209" i="1"/>
  <c r="J209" i="1"/>
  <c r="I209" i="1"/>
  <c r="B209" i="1"/>
  <c r="L208" i="1"/>
  <c r="K208" i="1"/>
  <c r="J208" i="1"/>
  <c r="I208" i="1"/>
  <c r="B208" i="1"/>
  <c r="N207" i="1"/>
  <c r="M207" i="1" s="1"/>
  <c r="L207" i="1"/>
  <c r="K207" i="1"/>
  <c r="J207" i="1"/>
  <c r="I207" i="1"/>
  <c r="B207" i="1"/>
  <c r="K206" i="1"/>
  <c r="J206" i="1"/>
  <c r="L206" i="1" s="1"/>
  <c r="N206" i="1" s="1"/>
  <c r="M206" i="1" s="1"/>
  <c r="I206" i="1"/>
  <c r="B206" i="1"/>
  <c r="K205" i="1"/>
  <c r="J205" i="1"/>
  <c r="L205" i="1" s="1"/>
  <c r="N205" i="1" s="1"/>
  <c r="M205" i="1" s="1"/>
  <c r="I205" i="1"/>
  <c r="B205" i="1"/>
  <c r="L204" i="1"/>
  <c r="N204" i="1" s="1"/>
  <c r="M204" i="1" s="1"/>
  <c r="K204" i="1"/>
  <c r="J204" i="1"/>
  <c r="I204" i="1"/>
  <c r="B204" i="1"/>
  <c r="K203" i="1"/>
  <c r="J203" i="1"/>
  <c r="L203" i="1" s="1"/>
  <c r="N203" i="1" s="1"/>
  <c r="M203" i="1" s="1"/>
  <c r="I203" i="1"/>
  <c r="B203" i="1"/>
  <c r="M202" i="1"/>
  <c r="K202" i="1"/>
  <c r="N202" i="1" s="1"/>
  <c r="J202" i="1"/>
  <c r="L202" i="1" s="1"/>
  <c r="I202" i="1"/>
  <c r="B202" i="1"/>
  <c r="K201" i="1"/>
  <c r="J201" i="1"/>
  <c r="L201" i="1" s="1"/>
  <c r="N201" i="1" s="1"/>
  <c r="M201" i="1" s="1"/>
  <c r="I201" i="1"/>
  <c r="B201" i="1"/>
  <c r="M200" i="1"/>
  <c r="L200" i="1"/>
  <c r="N200" i="1" s="1"/>
  <c r="K200" i="1"/>
  <c r="J200" i="1"/>
  <c r="I200" i="1"/>
  <c r="B200" i="1"/>
  <c r="K199" i="1"/>
  <c r="J199" i="1"/>
  <c r="L199" i="1" s="1"/>
  <c r="N199" i="1" s="1"/>
  <c r="M199" i="1" s="1"/>
  <c r="I199" i="1"/>
  <c r="B199" i="1"/>
  <c r="N198" i="1"/>
  <c r="M198" i="1"/>
  <c r="K198" i="1"/>
  <c r="J198" i="1"/>
  <c r="L198" i="1" s="1"/>
  <c r="I198" i="1"/>
  <c r="B198" i="1"/>
  <c r="L197" i="1"/>
  <c r="N197" i="1" s="1"/>
  <c r="M197" i="1" s="1"/>
  <c r="K197" i="1"/>
  <c r="J197" i="1"/>
  <c r="I197" i="1"/>
  <c r="B197" i="1"/>
  <c r="K196" i="1"/>
  <c r="J196" i="1"/>
  <c r="L196" i="1" s="1"/>
  <c r="N196" i="1" s="1"/>
  <c r="M196" i="1" s="1"/>
  <c r="I196" i="1"/>
  <c r="B196" i="1"/>
  <c r="N195" i="1"/>
  <c r="M195" i="1"/>
  <c r="K195" i="1"/>
  <c r="J195" i="1"/>
  <c r="L195" i="1" s="1"/>
  <c r="I195" i="1"/>
  <c r="B195" i="1"/>
  <c r="M194" i="1"/>
  <c r="L194" i="1"/>
  <c r="N194" i="1" s="1"/>
  <c r="K194" i="1"/>
  <c r="J194" i="1"/>
  <c r="I194" i="1"/>
  <c r="B194" i="1"/>
  <c r="L193" i="1"/>
  <c r="K193" i="1"/>
  <c r="J193" i="1"/>
  <c r="I193" i="1"/>
  <c r="B193" i="1"/>
  <c r="N192" i="1"/>
  <c r="M192" i="1" s="1"/>
  <c r="K192" i="1"/>
  <c r="J192" i="1"/>
  <c r="L192" i="1" s="1"/>
  <c r="I192" i="1"/>
  <c r="B192" i="1"/>
  <c r="K191" i="1"/>
  <c r="J191" i="1"/>
  <c r="L191" i="1" s="1"/>
  <c r="N191" i="1" s="1"/>
  <c r="M191" i="1" s="1"/>
  <c r="I191" i="1"/>
  <c r="B191" i="1"/>
  <c r="L190" i="1"/>
  <c r="N190" i="1" s="1"/>
  <c r="M190" i="1" s="1"/>
  <c r="K190" i="1"/>
  <c r="J190" i="1"/>
  <c r="I190" i="1"/>
  <c r="B190" i="1"/>
  <c r="L189" i="1"/>
  <c r="N189" i="1" s="1"/>
  <c r="M189" i="1" s="1"/>
  <c r="K189" i="1"/>
  <c r="J189" i="1"/>
  <c r="I189" i="1"/>
  <c r="B189" i="1"/>
  <c r="K188" i="1"/>
  <c r="J188" i="1"/>
  <c r="L188" i="1" s="1"/>
  <c r="N188" i="1" s="1"/>
  <c r="M188" i="1" s="1"/>
  <c r="I188" i="1"/>
  <c r="B188" i="1"/>
  <c r="N187" i="1"/>
  <c r="M187" i="1"/>
  <c r="K187" i="1"/>
  <c r="J187" i="1"/>
  <c r="L187" i="1" s="1"/>
  <c r="I187" i="1"/>
  <c r="B187" i="1"/>
  <c r="M186" i="1"/>
  <c r="L186" i="1"/>
  <c r="N186" i="1" s="1"/>
  <c r="K186" i="1"/>
  <c r="J186" i="1"/>
  <c r="I186" i="1"/>
  <c r="B186" i="1"/>
  <c r="L185" i="1"/>
  <c r="K185" i="1"/>
  <c r="J185" i="1"/>
  <c r="I185" i="1"/>
  <c r="B185" i="1"/>
  <c r="N184" i="1"/>
  <c r="M184" i="1" s="1"/>
  <c r="K184" i="1"/>
  <c r="J184" i="1"/>
  <c r="L184" i="1" s="1"/>
  <c r="I184" i="1"/>
  <c r="B184" i="1"/>
  <c r="K183" i="1"/>
  <c r="J183" i="1"/>
  <c r="L183" i="1" s="1"/>
  <c r="N183" i="1" s="1"/>
  <c r="M183" i="1" s="1"/>
  <c r="I183" i="1"/>
  <c r="B183" i="1"/>
  <c r="L182" i="1"/>
  <c r="N182" i="1" s="1"/>
  <c r="M182" i="1" s="1"/>
  <c r="K182" i="1"/>
  <c r="J182" i="1"/>
  <c r="I182" i="1"/>
  <c r="B182" i="1"/>
  <c r="L181" i="1"/>
  <c r="N181" i="1" s="1"/>
  <c r="M181" i="1" s="1"/>
  <c r="K181" i="1"/>
  <c r="J181" i="1"/>
  <c r="I181" i="1"/>
  <c r="B181" i="1"/>
  <c r="K180" i="1"/>
  <c r="J180" i="1"/>
  <c r="L180" i="1" s="1"/>
  <c r="N180" i="1" s="1"/>
  <c r="M180" i="1" s="1"/>
  <c r="I180" i="1"/>
  <c r="B180" i="1"/>
  <c r="N179" i="1"/>
  <c r="M179" i="1"/>
  <c r="K179" i="1"/>
  <c r="J179" i="1"/>
  <c r="L179" i="1" s="1"/>
  <c r="I179" i="1"/>
  <c r="B179" i="1"/>
  <c r="M178" i="1"/>
  <c r="L178" i="1"/>
  <c r="N178" i="1" s="1"/>
  <c r="K178" i="1"/>
  <c r="J178" i="1"/>
  <c r="I178" i="1"/>
  <c r="B178" i="1"/>
  <c r="L177" i="1"/>
  <c r="K177" i="1"/>
  <c r="J177" i="1"/>
  <c r="I177" i="1"/>
  <c r="B177" i="1"/>
  <c r="N176" i="1"/>
  <c r="M176" i="1" s="1"/>
  <c r="K176" i="1"/>
  <c r="J176" i="1"/>
  <c r="L176" i="1" s="1"/>
  <c r="I176" i="1"/>
  <c r="B176" i="1"/>
  <c r="K175" i="1"/>
  <c r="J175" i="1"/>
  <c r="L175" i="1" s="1"/>
  <c r="N175" i="1" s="1"/>
  <c r="M175" i="1" s="1"/>
  <c r="I175" i="1"/>
  <c r="B175" i="1"/>
  <c r="L174" i="1"/>
  <c r="N174" i="1" s="1"/>
  <c r="M174" i="1" s="1"/>
  <c r="K174" i="1"/>
  <c r="J174" i="1"/>
  <c r="I174" i="1"/>
  <c r="B174" i="1"/>
  <c r="L173" i="1"/>
  <c r="N173" i="1" s="1"/>
  <c r="M173" i="1" s="1"/>
  <c r="K173" i="1"/>
  <c r="J173" i="1"/>
  <c r="I173" i="1"/>
  <c r="B173" i="1"/>
  <c r="K172" i="1"/>
  <c r="J172" i="1"/>
  <c r="L172" i="1" s="1"/>
  <c r="N172" i="1" s="1"/>
  <c r="M172" i="1" s="1"/>
  <c r="I172" i="1"/>
  <c r="B172" i="1"/>
  <c r="N171" i="1"/>
  <c r="M171" i="1"/>
  <c r="K171" i="1"/>
  <c r="J171" i="1"/>
  <c r="L171" i="1" s="1"/>
  <c r="I171" i="1"/>
  <c r="B171" i="1"/>
  <c r="M170" i="1"/>
  <c r="L170" i="1"/>
  <c r="N170" i="1" s="1"/>
  <c r="K170" i="1"/>
  <c r="J170" i="1"/>
  <c r="I170" i="1"/>
  <c r="B170" i="1"/>
  <c r="L169" i="1"/>
  <c r="K169" i="1"/>
  <c r="J169" i="1"/>
  <c r="I169" i="1"/>
  <c r="B169" i="1"/>
  <c r="N168" i="1"/>
  <c r="M168" i="1" s="1"/>
  <c r="K168" i="1"/>
  <c r="J168" i="1"/>
  <c r="L168" i="1" s="1"/>
  <c r="I168" i="1"/>
  <c r="B168" i="1"/>
  <c r="K167" i="1"/>
  <c r="J167" i="1"/>
  <c r="L167" i="1" s="1"/>
  <c r="N167" i="1" s="1"/>
  <c r="M167" i="1" s="1"/>
  <c r="I167" i="1"/>
  <c r="B167" i="1"/>
  <c r="L166" i="1"/>
  <c r="N166" i="1" s="1"/>
  <c r="M166" i="1" s="1"/>
  <c r="K166" i="1"/>
  <c r="J166" i="1"/>
  <c r="I166" i="1"/>
  <c r="B166" i="1"/>
  <c r="L165" i="1"/>
  <c r="N165" i="1" s="1"/>
  <c r="M165" i="1" s="1"/>
  <c r="K165" i="1"/>
  <c r="J165" i="1"/>
  <c r="I165" i="1"/>
  <c r="B165" i="1"/>
  <c r="K164" i="1"/>
  <c r="J164" i="1"/>
  <c r="L164" i="1" s="1"/>
  <c r="N164" i="1" s="1"/>
  <c r="M164" i="1" s="1"/>
  <c r="I164" i="1"/>
  <c r="B164" i="1"/>
  <c r="N163" i="1"/>
  <c r="M163" i="1"/>
  <c r="K163" i="1"/>
  <c r="J163" i="1"/>
  <c r="L163" i="1" s="1"/>
  <c r="I163" i="1"/>
  <c r="B163" i="1"/>
  <c r="M162" i="1"/>
  <c r="L162" i="1"/>
  <c r="N162" i="1" s="1"/>
  <c r="K162" i="1"/>
  <c r="J162" i="1"/>
  <c r="I162" i="1"/>
  <c r="B162" i="1"/>
  <c r="L161" i="1"/>
  <c r="K161" i="1"/>
  <c r="J161" i="1"/>
  <c r="I161" i="1"/>
  <c r="B161" i="1"/>
  <c r="N160" i="1"/>
  <c r="M160" i="1" s="1"/>
  <c r="K160" i="1"/>
  <c r="J160" i="1"/>
  <c r="L160" i="1" s="1"/>
  <c r="I160" i="1"/>
  <c r="B160" i="1"/>
  <c r="K159" i="1"/>
  <c r="J159" i="1"/>
  <c r="L159" i="1" s="1"/>
  <c r="N159" i="1" s="1"/>
  <c r="M159" i="1" s="1"/>
  <c r="I159" i="1"/>
  <c r="B159" i="1"/>
  <c r="L158" i="1"/>
  <c r="N158" i="1" s="1"/>
  <c r="M158" i="1" s="1"/>
  <c r="K158" i="1"/>
  <c r="J158" i="1"/>
  <c r="I158" i="1"/>
  <c r="B158" i="1"/>
  <c r="L157" i="1"/>
  <c r="N157" i="1" s="1"/>
  <c r="M157" i="1" s="1"/>
  <c r="K157" i="1"/>
  <c r="J157" i="1"/>
  <c r="I157" i="1"/>
  <c r="B157" i="1"/>
  <c r="K156" i="1"/>
  <c r="J156" i="1"/>
  <c r="L156" i="1" s="1"/>
  <c r="N156" i="1" s="1"/>
  <c r="M156" i="1" s="1"/>
  <c r="I156" i="1"/>
  <c r="B156" i="1"/>
  <c r="N155" i="1"/>
  <c r="M155" i="1"/>
  <c r="K155" i="1"/>
  <c r="J155" i="1"/>
  <c r="L155" i="1" s="1"/>
  <c r="I155" i="1"/>
  <c r="B155" i="1"/>
  <c r="M154" i="1"/>
  <c r="L154" i="1"/>
  <c r="N154" i="1" s="1"/>
  <c r="K154" i="1"/>
  <c r="J154" i="1"/>
  <c r="I154" i="1"/>
  <c r="B154" i="1"/>
  <c r="L153" i="1"/>
  <c r="K153" i="1"/>
  <c r="J153" i="1"/>
  <c r="I153" i="1"/>
  <c r="B153" i="1"/>
  <c r="N152" i="1"/>
  <c r="M152" i="1" s="1"/>
  <c r="K152" i="1"/>
  <c r="J152" i="1"/>
  <c r="L152" i="1" s="1"/>
  <c r="I152" i="1"/>
  <c r="B152" i="1"/>
  <c r="K151" i="1"/>
  <c r="J151" i="1"/>
  <c r="L151" i="1" s="1"/>
  <c r="N151" i="1" s="1"/>
  <c r="M151" i="1" s="1"/>
  <c r="I151" i="1"/>
  <c r="B151" i="1"/>
  <c r="L150" i="1"/>
  <c r="N150" i="1" s="1"/>
  <c r="M150" i="1" s="1"/>
  <c r="K150" i="1"/>
  <c r="J150" i="1"/>
  <c r="I150" i="1"/>
  <c r="B150" i="1"/>
  <c r="L149" i="1"/>
  <c r="N149" i="1" s="1"/>
  <c r="M149" i="1" s="1"/>
  <c r="K149" i="1"/>
  <c r="J149" i="1"/>
  <c r="I149" i="1"/>
  <c r="B149" i="1"/>
  <c r="K148" i="1"/>
  <c r="J148" i="1"/>
  <c r="L148" i="1" s="1"/>
  <c r="N148" i="1" s="1"/>
  <c r="M148" i="1" s="1"/>
  <c r="I148" i="1"/>
  <c r="B148" i="1"/>
  <c r="N147" i="1"/>
  <c r="M147" i="1"/>
  <c r="K147" i="1"/>
  <c r="J147" i="1"/>
  <c r="L147" i="1" s="1"/>
  <c r="I147" i="1"/>
  <c r="B147" i="1"/>
  <c r="M146" i="1"/>
  <c r="L146" i="1"/>
  <c r="N146" i="1" s="1"/>
  <c r="K146" i="1"/>
  <c r="J146" i="1"/>
  <c r="I146" i="1"/>
  <c r="B146" i="1"/>
  <c r="L145" i="1"/>
  <c r="K145" i="1"/>
  <c r="J145" i="1"/>
  <c r="I145" i="1"/>
  <c r="B145" i="1"/>
  <c r="N144" i="1"/>
  <c r="M144" i="1" s="1"/>
  <c r="K144" i="1"/>
  <c r="J144" i="1"/>
  <c r="L144" i="1" s="1"/>
  <c r="I144" i="1"/>
  <c r="B144" i="1"/>
  <c r="K143" i="1"/>
  <c r="J143" i="1"/>
  <c r="L143" i="1" s="1"/>
  <c r="N143" i="1" s="1"/>
  <c r="M143" i="1" s="1"/>
  <c r="I143" i="1"/>
  <c r="B143" i="1"/>
  <c r="L142" i="1"/>
  <c r="N142" i="1" s="1"/>
  <c r="M142" i="1" s="1"/>
  <c r="K142" i="1"/>
  <c r="J142" i="1"/>
  <c r="I142" i="1"/>
  <c r="B142" i="1"/>
  <c r="L141" i="1"/>
  <c r="K141" i="1"/>
  <c r="J141" i="1"/>
  <c r="I141" i="1"/>
  <c r="B141" i="1"/>
  <c r="N140" i="1"/>
  <c r="M140" i="1" s="1"/>
  <c r="L140" i="1"/>
  <c r="K140" i="1"/>
  <c r="J140" i="1"/>
  <c r="I140" i="1"/>
  <c r="B140" i="1"/>
  <c r="K139" i="1"/>
  <c r="J139" i="1"/>
  <c r="L139" i="1" s="1"/>
  <c r="N139" i="1" s="1"/>
  <c r="M139" i="1" s="1"/>
  <c r="I139" i="1"/>
  <c r="B139" i="1"/>
  <c r="K138" i="1"/>
  <c r="J138" i="1"/>
  <c r="L138" i="1" s="1"/>
  <c r="N138" i="1" s="1"/>
  <c r="M138" i="1" s="1"/>
  <c r="I138" i="1"/>
  <c r="B138" i="1"/>
  <c r="L137" i="1"/>
  <c r="N137" i="1" s="1"/>
  <c r="M137" i="1" s="1"/>
  <c r="K137" i="1"/>
  <c r="J137" i="1"/>
  <c r="I137" i="1"/>
  <c r="B137" i="1"/>
  <c r="K136" i="1"/>
  <c r="J136" i="1"/>
  <c r="L136" i="1" s="1"/>
  <c r="N136" i="1" s="1"/>
  <c r="M136" i="1" s="1"/>
  <c r="I136" i="1"/>
  <c r="B136" i="1"/>
  <c r="K135" i="1"/>
  <c r="N135" i="1" s="1"/>
  <c r="M135" i="1" s="1"/>
  <c r="J135" i="1"/>
  <c r="L135" i="1" s="1"/>
  <c r="I135" i="1"/>
  <c r="B135" i="1"/>
  <c r="K134" i="1"/>
  <c r="J134" i="1"/>
  <c r="L134" i="1" s="1"/>
  <c r="N134" i="1" s="1"/>
  <c r="M134" i="1" s="1"/>
  <c r="I134" i="1"/>
  <c r="B134" i="1"/>
  <c r="M133" i="1"/>
  <c r="L133" i="1"/>
  <c r="N133" i="1" s="1"/>
  <c r="K133" i="1"/>
  <c r="J133" i="1"/>
  <c r="I133" i="1"/>
  <c r="B133" i="1"/>
  <c r="K132" i="1"/>
  <c r="J132" i="1"/>
  <c r="L132" i="1" s="1"/>
  <c r="N132" i="1" s="1"/>
  <c r="M132" i="1" s="1"/>
  <c r="I132" i="1"/>
  <c r="B132" i="1"/>
  <c r="N131" i="1"/>
  <c r="M131" i="1" s="1"/>
  <c r="K131" i="1"/>
  <c r="J131" i="1"/>
  <c r="L131" i="1" s="1"/>
  <c r="I131" i="1"/>
  <c r="B131" i="1"/>
  <c r="L130" i="1"/>
  <c r="N130" i="1" s="1"/>
  <c r="M130" i="1" s="1"/>
  <c r="K130" i="1"/>
  <c r="J130" i="1"/>
  <c r="I130" i="1"/>
  <c r="B130" i="1"/>
  <c r="L129" i="1"/>
  <c r="K129" i="1"/>
  <c r="J129" i="1"/>
  <c r="I129" i="1"/>
  <c r="B129" i="1"/>
  <c r="L128" i="1"/>
  <c r="N128" i="1" s="1"/>
  <c r="M128" i="1" s="1"/>
  <c r="K128" i="1"/>
  <c r="J128" i="1"/>
  <c r="I128" i="1"/>
  <c r="B128" i="1"/>
  <c r="K127" i="1"/>
  <c r="J127" i="1"/>
  <c r="L127" i="1" s="1"/>
  <c r="N127" i="1" s="1"/>
  <c r="M127" i="1" s="1"/>
  <c r="I127" i="1"/>
  <c r="B127" i="1"/>
  <c r="L126" i="1"/>
  <c r="N126" i="1" s="1"/>
  <c r="M126" i="1" s="1"/>
  <c r="K126" i="1"/>
  <c r="J126" i="1"/>
  <c r="I126" i="1"/>
  <c r="B126" i="1"/>
  <c r="L125" i="1"/>
  <c r="K125" i="1"/>
  <c r="J125" i="1"/>
  <c r="I125" i="1"/>
  <c r="B125" i="1"/>
  <c r="N124" i="1"/>
  <c r="M124" i="1" s="1"/>
  <c r="L124" i="1"/>
  <c r="K124" i="1"/>
  <c r="J124" i="1"/>
  <c r="I124" i="1"/>
  <c r="B124" i="1"/>
  <c r="K123" i="1"/>
  <c r="J123" i="1"/>
  <c r="L123" i="1" s="1"/>
  <c r="N123" i="1" s="1"/>
  <c r="M123" i="1" s="1"/>
  <c r="I123" i="1"/>
  <c r="B123" i="1"/>
  <c r="K122" i="1"/>
  <c r="J122" i="1"/>
  <c r="L122" i="1" s="1"/>
  <c r="N122" i="1" s="1"/>
  <c r="M122" i="1" s="1"/>
  <c r="I122" i="1"/>
  <c r="B122" i="1"/>
  <c r="L121" i="1"/>
  <c r="N121" i="1" s="1"/>
  <c r="M121" i="1" s="1"/>
  <c r="K121" i="1"/>
  <c r="J121" i="1"/>
  <c r="I121" i="1"/>
  <c r="B121" i="1"/>
  <c r="K120" i="1"/>
  <c r="J120" i="1"/>
  <c r="L120" i="1" s="1"/>
  <c r="N120" i="1" s="1"/>
  <c r="M120" i="1" s="1"/>
  <c r="I120" i="1"/>
  <c r="B120" i="1"/>
  <c r="K119" i="1"/>
  <c r="N119" i="1" s="1"/>
  <c r="M119" i="1" s="1"/>
  <c r="J119" i="1"/>
  <c r="L119" i="1" s="1"/>
  <c r="I119" i="1"/>
  <c r="B119" i="1"/>
  <c r="K118" i="1"/>
  <c r="J118" i="1"/>
  <c r="L118" i="1" s="1"/>
  <c r="N118" i="1" s="1"/>
  <c r="M118" i="1" s="1"/>
  <c r="I118" i="1"/>
  <c r="B118" i="1"/>
  <c r="M117" i="1"/>
  <c r="L117" i="1"/>
  <c r="N117" i="1" s="1"/>
  <c r="K117" i="1"/>
  <c r="J117" i="1"/>
  <c r="I117" i="1"/>
  <c r="B117" i="1"/>
  <c r="K116" i="1"/>
  <c r="J116" i="1"/>
  <c r="L116" i="1" s="1"/>
  <c r="N116" i="1" s="1"/>
  <c r="M116" i="1" s="1"/>
  <c r="I116" i="1"/>
  <c r="B116" i="1"/>
  <c r="N115" i="1"/>
  <c r="M115" i="1" s="1"/>
  <c r="K115" i="1"/>
  <c r="J115" i="1"/>
  <c r="L115" i="1" s="1"/>
  <c r="I115" i="1"/>
  <c r="B115" i="1"/>
  <c r="L114" i="1"/>
  <c r="N114" i="1" s="1"/>
  <c r="M114" i="1" s="1"/>
  <c r="K114" i="1"/>
  <c r="J114" i="1"/>
  <c r="I114" i="1"/>
  <c r="B114" i="1"/>
  <c r="L113" i="1"/>
  <c r="K113" i="1"/>
  <c r="J113" i="1"/>
  <c r="I113" i="1"/>
  <c r="B113" i="1"/>
  <c r="L112" i="1"/>
  <c r="N112" i="1" s="1"/>
  <c r="M112" i="1" s="1"/>
  <c r="K112" i="1"/>
  <c r="J112" i="1"/>
  <c r="I112" i="1"/>
  <c r="B112" i="1"/>
  <c r="K111" i="1"/>
  <c r="J111" i="1"/>
  <c r="L111" i="1" s="1"/>
  <c r="N111" i="1" s="1"/>
  <c r="M111" i="1" s="1"/>
  <c r="I111" i="1"/>
  <c r="B111" i="1"/>
  <c r="L110" i="1"/>
  <c r="N110" i="1" s="1"/>
  <c r="M110" i="1" s="1"/>
  <c r="K110" i="1"/>
  <c r="J110" i="1"/>
  <c r="I110" i="1"/>
  <c r="B110" i="1"/>
  <c r="L109" i="1"/>
  <c r="K109" i="1"/>
  <c r="J109" i="1"/>
  <c r="I109" i="1"/>
  <c r="B109" i="1"/>
  <c r="N108" i="1"/>
  <c r="M108" i="1" s="1"/>
  <c r="L108" i="1"/>
  <c r="K108" i="1"/>
  <c r="J108" i="1"/>
  <c r="I108" i="1"/>
  <c r="B108" i="1"/>
  <c r="K107" i="1"/>
  <c r="J107" i="1"/>
  <c r="L107" i="1" s="1"/>
  <c r="N107" i="1" s="1"/>
  <c r="M107" i="1" s="1"/>
  <c r="I107" i="1"/>
  <c r="B107" i="1"/>
  <c r="K106" i="1"/>
  <c r="J106" i="1"/>
  <c r="L106" i="1" s="1"/>
  <c r="N106" i="1" s="1"/>
  <c r="M106" i="1" s="1"/>
  <c r="I106" i="1"/>
  <c r="B106" i="1"/>
  <c r="L105" i="1"/>
  <c r="N105" i="1" s="1"/>
  <c r="M105" i="1" s="1"/>
  <c r="K105" i="1"/>
  <c r="J105" i="1"/>
  <c r="I105" i="1"/>
  <c r="B105" i="1"/>
  <c r="K104" i="1"/>
  <c r="J104" i="1"/>
  <c r="L104" i="1" s="1"/>
  <c r="N104" i="1" s="1"/>
  <c r="M104" i="1" s="1"/>
  <c r="I104" i="1"/>
  <c r="B104" i="1"/>
  <c r="K103" i="1"/>
  <c r="N103" i="1" s="1"/>
  <c r="M103" i="1" s="1"/>
  <c r="J103" i="1"/>
  <c r="L103" i="1" s="1"/>
  <c r="I103" i="1"/>
  <c r="B103" i="1"/>
  <c r="K102" i="1"/>
  <c r="J102" i="1"/>
  <c r="L102" i="1" s="1"/>
  <c r="N102" i="1" s="1"/>
  <c r="M102" i="1" s="1"/>
  <c r="I102" i="1"/>
  <c r="B102" i="1"/>
  <c r="M101" i="1"/>
  <c r="L101" i="1"/>
  <c r="N101" i="1" s="1"/>
  <c r="K101" i="1"/>
  <c r="J101" i="1"/>
  <c r="I101" i="1"/>
  <c r="B101" i="1"/>
  <c r="K100" i="1"/>
  <c r="J100" i="1"/>
  <c r="L100" i="1" s="1"/>
  <c r="N100" i="1" s="1"/>
  <c r="M100" i="1" s="1"/>
  <c r="I100" i="1"/>
  <c r="B100" i="1"/>
  <c r="N99" i="1"/>
  <c r="M99" i="1" s="1"/>
  <c r="K99" i="1"/>
  <c r="J99" i="1"/>
  <c r="L99" i="1" s="1"/>
  <c r="I99" i="1"/>
  <c r="B99" i="1"/>
  <c r="L98" i="1"/>
  <c r="N98" i="1" s="1"/>
  <c r="M98" i="1" s="1"/>
  <c r="K98" i="1"/>
  <c r="J98" i="1"/>
  <c r="I98" i="1"/>
  <c r="B98" i="1"/>
  <c r="L97" i="1"/>
  <c r="K97" i="1"/>
  <c r="J97" i="1"/>
  <c r="I97" i="1"/>
  <c r="B97" i="1"/>
  <c r="L96" i="1"/>
  <c r="N96" i="1" s="1"/>
  <c r="M96" i="1" s="1"/>
  <c r="K96" i="1"/>
  <c r="J96" i="1"/>
  <c r="I96" i="1"/>
  <c r="B96" i="1"/>
  <c r="K95" i="1"/>
  <c r="J95" i="1"/>
  <c r="L95" i="1" s="1"/>
  <c r="N95" i="1" s="1"/>
  <c r="M95" i="1" s="1"/>
  <c r="I95" i="1"/>
  <c r="B95" i="1"/>
  <c r="L94" i="1"/>
  <c r="N94" i="1" s="1"/>
  <c r="M94" i="1" s="1"/>
  <c r="K94" i="1"/>
  <c r="J94" i="1"/>
  <c r="I94" i="1"/>
  <c r="B94" i="1"/>
  <c r="L93" i="1"/>
  <c r="K93" i="1"/>
  <c r="J93" i="1"/>
  <c r="I93" i="1"/>
  <c r="B93" i="1"/>
  <c r="N92" i="1"/>
  <c r="M92" i="1" s="1"/>
  <c r="L92" i="1"/>
  <c r="K92" i="1"/>
  <c r="J92" i="1"/>
  <c r="I92" i="1"/>
  <c r="B92" i="1"/>
  <c r="K91" i="1"/>
  <c r="J91" i="1"/>
  <c r="L91" i="1" s="1"/>
  <c r="N91" i="1" s="1"/>
  <c r="M91" i="1" s="1"/>
  <c r="I91" i="1"/>
  <c r="B91" i="1"/>
  <c r="K90" i="1"/>
  <c r="J90" i="1"/>
  <c r="L90" i="1" s="1"/>
  <c r="N90" i="1" s="1"/>
  <c r="M90" i="1" s="1"/>
  <c r="I90" i="1"/>
  <c r="B90" i="1"/>
  <c r="L89" i="1"/>
  <c r="N89" i="1" s="1"/>
  <c r="M89" i="1" s="1"/>
  <c r="K89" i="1"/>
  <c r="J89" i="1"/>
  <c r="I89" i="1"/>
  <c r="B89" i="1"/>
  <c r="K88" i="1"/>
  <c r="J88" i="1"/>
  <c r="L88" i="1" s="1"/>
  <c r="N88" i="1" s="1"/>
  <c r="M88" i="1" s="1"/>
  <c r="I88" i="1"/>
  <c r="B88" i="1"/>
  <c r="K87" i="1"/>
  <c r="N87" i="1" s="1"/>
  <c r="M87" i="1" s="1"/>
  <c r="J87" i="1"/>
  <c r="L87" i="1" s="1"/>
  <c r="I87" i="1"/>
  <c r="B87" i="1"/>
  <c r="K86" i="1"/>
  <c r="J86" i="1"/>
  <c r="L86" i="1" s="1"/>
  <c r="N86" i="1" s="1"/>
  <c r="M86" i="1" s="1"/>
  <c r="I86" i="1"/>
  <c r="B86" i="1"/>
  <c r="M85" i="1"/>
  <c r="L85" i="1"/>
  <c r="N85" i="1" s="1"/>
  <c r="K85" i="1"/>
  <c r="J85" i="1"/>
  <c r="I85" i="1"/>
  <c r="B85" i="1"/>
  <c r="K84" i="1"/>
  <c r="J84" i="1"/>
  <c r="L84" i="1" s="1"/>
  <c r="N84" i="1" s="1"/>
  <c r="M84" i="1" s="1"/>
  <c r="I84" i="1"/>
  <c r="B84" i="1"/>
  <c r="N83" i="1"/>
  <c r="M83" i="1" s="1"/>
  <c r="K83" i="1"/>
  <c r="J83" i="1"/>
  <c r="L83" i="1" s="1"/>
  <c r="I83" i="1"/>
  <c r="B83" i="1"/>
  <c r="L82" i="1"/>
  <c r="N82" i="1" s="1"/>
  <c r="M82" i="1" s="1"/>
  <c r="K82" i="1"/>
  <c r="J82" i="1"/>
  <c r="I82" i="1"/>
  <c r="B82" i="1"/>
  <c r="L81" i="1"/>
  <c r="K81" i="1"/>
  <c r="J81" i="1"/>
  <c r="I81" i="1"/>
  <c r="B81" i="1"/>
  <c r="L80" i="1"/>
  <c r="N80" i="1" s="1"/>
  <c r="M80" i="1" s="1"/>
  <c r="K80" i="1"/>
  <c r="J80" i="1"/>
  <c r="I80" i="1"/>
  <c r="B80" i="1"/>
  <c r="K79" i="1"/>
  <c r="J79" i="1"/>
  <c r="L79" i="1" s="1"/>
  <c r="N79" i="1" s="1"/>
  <c r="M79" i="1" s="1"/>
  <c r="I79" i="1"/>
  <c r="B79" i="1"/>
  <c r="L78" i="1"/>
  <c r="N78" i="1" s="1"/>
  <c r="M78" i="1" s="1"/>
  <c r="K78" i="1"/>
  <c r="J78" i="1"/>
  <c r="I78" i="1"/>
  <c r="B78" i="1"/>
  <c r="L77" i="1"/>
  <c r="K77" i="1"/>
  <c r="J77" i="1"/>
  <c r="I77" i="1"/>
  <c r="B77" i="1"/>
  <c r="N76" i="1"/>
  <c r="M76" i="1" s="1"/>
  <c r="L76" i="1"/>
  <c r="K76" i="1"/>
  <c r="J76" i="1"/>
  <c r="I76" i="1"/>
  <c r="B76" i="1"/>
  <c r="K75" i="1"/>
  <c r="J75" i="1"/>
  <c r="L75" i="1" s="1"/>
  <c r="N75" i="1" s="1"/>
  <c r="M75" i="1" s="1"/>
  <c r="I75" i="1"/>
  <c r="B75" i="1"/>
  <c r="K74" i="1"/>
  <c r="J74" i="1"/>
  <c r="L74" i="1" s="1"/>
  <c r="N74" i="1" s="1"/>
  <c r="M74" i="1" s="1"/>
  <c r="I74" i="1"/>
  <c r="B74" i="1"/>
  <c r="L73" i="1"/>
  <c r="N73" i="1" s="1"/>
  <c r="M73" i="1" s="1"/>
  <c r="K73" i="1"/>
  <c r="J73" i="1"/>
  <c r="I73" i="1"/>
  <c r="B73" i="1"/>
  <c r="K72" i="1"/>
  <c r="J72" i="1"/>
  <c r="L72" i="1" s="1"/>
  <c r="N72" i="1" s="1"/>
  <c r="M72" i="1" s="1"/>
  <c r="I72" i="1"/>
  <c r="B72" i="1"/>
  <c r="K71" i="1"/>
  <c r="N71" i="1" s="1"/>
  <c r="M71" i="1" s="1"/>
  <c r="J71" i="1"/>
  <c r="L71" i="1" s="1"/>
  <c r="I71" i="1"/>
  <c r="B71" i="1"/>
  <c r="K70" i="1"/>
  <c r="J70" i="1"/>
  <c r="L70" i="1" s="1"/>
  <c r="N70" i="1" s="1"/>
  <c r="M70" i="1" s="1"/>
  <c r="I70" i="1"/>
  <c r="B70" i="1"/>
  <c r="K69" i="1"/>
  <c r="J69" i="1"/>
  <c r="L69" i="1" s="1"/>
  <c r="N69" i="1" s="1"/>
  <c r="M69" i="1" s="1"/>
  <c r="I69" i="1"/>
  <c r="B69" i="1"/>
  <c r="L68" i="1"/>
  <c r="N68" i="1" s="1"/>
  <c r="M68" i="1" s="1"/>
  <c r="K68" i="1"/>
  <c r="J68" i="1"/>
  <c r="I68" i="1"/>
  <c r="B68" i="1"/>
  <c r="L67" i="1"/>
  <c r="N67" i="1" s="1"/>
  <c r="M67" i="1" s="1"/>
  <c r="K67" i="1"/>
  <c r="J67" i="1"/>
  <c r="I67" i="1"/>
  <c r="B67" i="1"/>
  <c r="K66" i="1"/>
  <c r="J66" i="1"/>
  <c r="L66" i="1" s="1"/>
  <c r="N66" i="1" s="1"/>
  <c r="M66" i="1" s="1"/>
  <c r="I66" i="1"/>
  <c r="B66" i="1"/>
  <c r="K65" i="1"/>
  <c r="J65" i="1"/>
  <c r="L65" i="1" s="1"/>
  <c r="N65" i="1" s="1"/>
  <c r="M65" i="1" s="1"/>
  <c r="I65" i="1"/>
  <c r="B65" i="1"/>
  <c r="L64" i="1"/>
  <c r="N64" i="1" s="1"/>
  <c r="M64" i="1" s="1"/>
  <c r="K64" i="1"/>
  <c r="J64" i="1"/>
  <c r="I64" i="1"/>
  <c r="B64" i="1"/>
  <c r="L63" i="1"/>
  <c r="N63" i="1" s="1"/>
  <c r="M63" i="1" s="1"/>
  <c r="K63" i="1"/>
  <c r="J63" i="1"/>
  <c r="I63" i="1"/>
  <c r="B63" i="1"/>
  <c r="K62" i="1"/>
  <c r="J62" i="1"/>
  <c r="L62" i="1" s="1"/>
  <c r="N62" i="1" s="1"/>
  <c r="M62" i="1" s="1"/>
  <c r="I62" i="1"/>
  <c r="B62" i="1"/>
  <c r="K61" i="1"/>
  <c r="J61" i="1"/>
  <c r="L61" i="1" s="1"/>
  <c r="N61" i="1" s="1"/>
  <c r="M61" i="1" s="1"/>
  <c r="I61" i="1"/>
  <c r="B61" i="1"/>
  <c r="L60" i="1"/>
  <c r="N60" i="1" s="1"/>
  <c r="M60" i="1" s="1"/>
  <c r="K60" i="1"/>
  <c r="J60" i="1"/>
  <c r="I60" i="1"/>
  <c r="B60" i="1"/>
  <c r="L59" i="1"/>
  <c r="N59" i="1" s="1"/>
  <c r="M59" i="1" s="1"/>
  <c r="K59" i="1"/>
  <c r="J59" i="1"/>
  <c r="I59" i="1"/>
  <c r="B59" i="1"/>
  <c r="K58" i="1"/>
  <c r="J58" i="1"/>
  <c r="L58" i="1" s="1"/>
  <c r="N58" i="1" s="1"/>
  <c r="M58" i="1" s="1"/>
  <c r="I58" i="1"/>
  <c r="B58" i="1"/>
  <c r="K57" i="1"/>
  <c r="J57" i="1"/>
  <c r="L57" i="1" s="1"/>
  <c r="N57" i="1" s="1"/>
  <c r="M57" i="1" s="1"/>
  <c r="I57" i="1"/>
  <c r="B57" i="1"/>
  <c r="L56" i="1"/>
  <c r="N56" i="1" s="1"/>
  <c r="M56" i="1" s="1"/>
  <c r="K56" i="1"/>
  <c r="J56" i="1"/>
  <c r="I56" i="1"/>
  <c r="B56" i="1"/>
  <c r="L55" i="1"/>
  <c r="N55" i="1" s="1"/>
  <c r="M55" i="1" s="1"/>
  <c r="K55" i="1"/>
  <c r="J55" i="1"/>
  <c r="I55" i="1"/>
  <c r="B55" i="1"/>
  <c r="K54" i="1"/>
  <c r="J54" i="1"/>
  <c r="L54" i="1" s="1"/>
  <c r="N54" i="1" s="1"/>
  <c r="M54" i="1" s="1"/>
  <c r="I54" i="1"/>
  <c r="B54" i="1"/>
  <c r="K53" i="1"/>
  <c r="J53" i="1"/>
  <c r="L53" i="1" s="1"/>
  <c r="N53" i="1" s="1"/>
  <c r="M53" i="1" s="1"/>
  <c r="I53" i="1"/>
  <c r="B53" i="1"/>
  <c r="L52" i="1"/>
  <c r="N52" i="1" s="1"/>
  <c r="M52" i="1" s="1"/>
  <c r="K52" i="1"/>
  <c r="J52" i="1"/>
  <c r="I52" i="1"/>
  <c r="B52" i="1"/>
  <c r="L51" i="1"/>
  <c r="N51" i="1" s="1"/>
  <c r="M51" i="1" s="1"/>
  <c r="K51" i="1"/>
  <c r="J51" i="1"/>
  <c r="I51" i="1"/>
  <c r="B51" i="1"/>
  <c r="K50" i="1"/>
  <c r="J50" i="1"/>
  <c r="L50" i="1" s="1"/>
  <c r="N50" i="1" s="1"/>
  <c r="M50" i="1" s="1"/>
  <c r="I50" i="1"/>
  <c r="B50" i="1"/>
  <c r="K49" i="1"/>
  <c r="J49" i="1"/>
  <c r="L49" i="1" s="1"/>
  <c r="N49" i="1" s="1"/>
  <c r="M49" i="1" s="1"/>
  <c r="I49" i="1"/>
  <c r="B49" i="1"/>
  <c r="L48" i="1"/>
  <c r="N48" i="1" s="1"/>
  <c r="M48" i="1" s="1"/>
  <c r="K48" i="1"/>
  <c r="J48" i="1"/>
  <c r="I48" i="1"/>
  <c r="B48" i="1"/>
  <c r="L47" i="1"/>
  <c r="N47" i="1" s="1"/>
  <c r="M47" i="1" s="1"/>
  <c r="K47" i="1"/>
  <c r="J47" i="1"/>
  <c r="I47" i="1"/>
  <c r="B47" i="1"/>
  <c r="K46" i="1"/>
  <c r="J46" i="1"/>
  <c r="L46" i="1" s="1"/>
  <c r="N46" i="1" s="1"/>
  <c r="M46" i="1" s="1"/>
  <c r="I46" i="1"/>
  <c r="B46" i="1"/>
  <c r="K45" i="1"/>
  <c r="J45" i="1"/>
  <c r="L45" i="1" s="1"/>
  <c r="N45" i="1" s="1"/>
  <c r="M45" i="1" s="1"/>
  <c r="I45" i="1"/>
  <c r="B45" i="1"/>
  <c r="L44" i="1"/>
  <c r="N44" i="1" s="1"/>
  <c r="M44" i="1" s="1"/>
  <c r="K44" i="1"/>
  <c r="J44" i="1"/>
  <c r="I44" i="1"/>
  <c r="B44" i="1"/>
  <c r="L43" i="1"/>
  <c r="N43" i="1" s="1"/>
  <c r="M43" i="1" s="1"/>
  <c r="K43" i="1"/>
  <c r="J43" i="1"/>
  <c r="I43" i="1"/>
  <c r="B43" i="1"/>
  <c r="K42" i="1"/>
  <c r="J42" i="1"/>
  <c r="L42" i="1" s="1"/>
  <c r="N42" i="1" s="1"/>
  <c r="M42" i="1" s="1"/>
  <c r="I42" i="1"/>
  <c r="B42" i="1"/>
  <c r="K41" i="1"/>
  <c r="J41" i="1"/>
  <c r="L41" i="1" s="1"/>
  <c r="N41" i="1" s="1"/>
  <c r="M41" i="1" s="1"/>
  <c r="I41" i="1"/>
  <c r="B41" i="1"/>
  <c r="L40" i="1"/>
  <c r="N40" i="1" s="1"/>
  <c r="M40" i="1" s="1"/>
  <c r="K40" i="1"/>
  <c r="J40" i="1"/>
  <c r="I40" i="1"/>
  <c r="B40" i="1"/>
  <c r="L39" i="1"/>
  <c r="N39" i="1" s="1"/>
  <c r="M39" i="1" s="1"/>
  <c r="K39" i="1"/>
  <c r="J39" i="1"/>
  <c r="I39" i="1"/>
  <c r="B39" i="1"/>
  <c r="K38" i="1"/>
  <c r="J38" i="1"/>
  <c r="L38" i="1" s="1"/>
  <c r="N38" i="1" s="1"/>
  <c r="M38" i="1" s="1"/>
  <c r="I38" i="1"/>
  <c r="B38" i="1"/>
  <c r="K37" i="1"/>
  <c r="J37" i="1"/>
  <c r="L37" i="1" s="1"/>
  <c r="N37" i="1" s="1"/>
  <c r="M37" i="1" s="1"/>
  <c r="I37" i="1"/>
  <c r="B37" i="1"/>
  <c r="L36" i="1"/>
  <c r="N36" i="1" s="1"/>
  <c r="M36" i="1" s="1"/>
  <c r="K36" i="1"/>
  <c r="J36" i="1"/>
  <c r="I36" i="1"/>
  <c r="B36" i="1"/>
  <c r="L35" i="1"/>
  <c r="N35" i="1" s="1"/>
  <c r="M35" i="1" s="1"/>
  <c r="K35" i="1"/>
  <c r="J35" i="1"/>
  <c r="I35" i="1"/>
  <c r="B35" i="1"/>
  <c r="K34" i="1"/>
  <c r="J34" i="1"/>
  <c r="L34" i="1" s="1"/>
  <c r="N34" i="1" s="1"/>
  <c r="M34" i="1" s="1"/>
  <c r="I34" i="1"/>
  <c r="B34" i="1"/>
  <c r="K33" i="1"/>
  <c r="J33" i="1"/>
  <c r="L33" i="1" s="1"/>
  <c r="N33" i="1" s="1"/>
  <c r="M33" i="1" s="1"/>
  <c r="I33" i="1"/>
  <c r="B33" i="1"/>
  <c r="L32" i="1"/>
  <c r="N32" i="1" s="1"/>
  <c r="M32" i="1" s="1"/>
  <c r="K32" i="1"/>
  <c r="J32" i="1"/>
  <c r="I32" i="1"/>
  <c r="B32" i="1"/>
  <c r="L31" i="1"/>
  <c r="N31" i="1" s="1"/>
  <c r="M31" i="1" s="1"/>
  <c r="K31" i="1"/>
  <c r="J31" i="1"/>
  <c r="I31" i="1"/>
  <c r="B31" i="1"/>
  <c r="K30" i="1"/>
  <c r="J30" i="1"/>
  <c r="L30" i="1" s="1"/>
  <c r="N30" i="1" s="1"/>
  <c r="M30" i="1" s="1"/>
  <c r="I30" i="1"/>
  <c r="B30" i="1"/>
  <c r="S29" i="1"/>
  <c r="K29" i="1"/>
  <c r="J29" i="1"/>
  <c r="L29" i="1" s="1"/>
  <c r="N29" i="1" s="1"/>
  <c r="M29" i="1" s="1"/>
  <c r="I29" i="1"/>
  <c r="B29" i="1"/>
  <c r="S28" i="1"/>
  <c r="K28" i="1"/>
  <c r="J28" i="1"/>
  <c r="L28" i="1" s="1"/>
  <c r="N28" i="1" s="1"/>
  <c r="M28" i="1" s="1"/>
  <c r="I28" i="1"/>
  <c r="B28" i="1"/>
  <c r="S27" i="1"/>
  <c r="K27" i="1"/>
  <c r="J27" i="1"/>
  <c r="L27" i="1" s="1"/>
  <c r="N27" i="1" s="1"/>
  <c r="M27" i="1" s="1"/>
  <c r="I27" i="1"/>
  <c r="B27" i="1"/>
  <c r="S26" i="1"/>
  <c r="K26" i="1"/>
  <c r="J26" i="1"/>
  <c r="L26" i="1" s="1"/>
  <c r="N26" i="1" s="1"/>
  <c r="M26" i="1" s="1"/>
  <c r="I26" i="1"/>
  <c r="B26" i="1"/>
  <c r="S25" i="1"/>
  <c r="K25" i="1"/>
  <c r="J25" i="1"/>
  <c r="L25" i="1" s="1"/>
  <c r="N25" i="1" s="1"/>
  <c r="M25" i="1" s="1"/>
  <c r="I25" i="1"/>
  <c r="B25" i="1"/>
  <c r="K24" i="1"/>
  <c r="J24" i="1"/>
  <c r="L24" i="1" s="1"/>
  <c r="N24" i="1" s="1"/>
  <c r="M24" i="1" s="1"/>
  <c r="I24" i="1"/>
  <c r="B24" i="1"/>
  <c r="L23" i="1"/>
  <c r="N23" i="1" s="1"/>
  <c r="M23" i="1" s="1"/>
  <c r="K23" i="1"/>
  <c r="J23" i="1"/>
  <c r="I23" i="1"/>
  <c r="B23" i="1"/>
  <c r="L22" i="1"/>
  <c r="N22" i="1" s="1"/>
  <c r="K22" i="1"/>
  <c r="J22" i="1"/>
  <c r="I22" i="1"/>
  <c r="B22" i="1"/>
  <c r="M22" i="1" l="1"/>
  <c r="N93" i="1"/>
  <c r="M93" i="1" s="1"/>
  <c r="N81" i="1"/>
  <c r="M81" i="1" s="1"/>
  <c r="N97" i="1"/>
  <c r="M97" i="1" s="1"/>
  <c r="N113" i="1"/>
  <c r="M113" i="1" s="1"/>
  <c r="N129" i="1"/>
  <c r="M129" i="1" s="1"/>
  <c r="N215" i="1"/>
  <c r="M215" i="1" s="1"/>
  <c r="N247" i="1"/>
  <c r="M247" i="1" s="1"/>
  <c r="L573" i="1"/>
  <c r="C19" i="1" s="1"/>
  <c r="N222" i="1"/>
  <c r="M222" i="1" s="1"/>
  <c r="N254" i="1"/>
  <c r="M254" i="1" s="1"/>
  <c r="N77" i="1"/>
  <c r="M77" i="1" s="1"/>
  <c r="N109" i="1"/>
  <c r="M109" i="1" s="1"/>
  <c r="N125" i="1"/>
  <c r="M125" i="1" s="1"/>
  <c r="N141" i="1"/>
  <c r="M141" i="1" s="1"/>
  <c r="N145" i="1"/>
  <c r="M145" i="1" s="1"/>
  <c r="N153" i="1"/>
  <c r="M153" i="1" s="1"/>
  <c r="N161" i="1"/>
  <c r="M161" i="1" s="1"/>
  <c r="N169" i="1"/>
  <c r="M169" i="1" s="1"/>
  <c r="N177" i="1"/>
  <c r="M177" i="1" s="1"/>
  <c r="N185" i="1"/>
  <c r="M185" i="1" s="1"/>
  <c r="N193" i="1"/>
  <c r="M193" i="1" s="1"/>
  <c r="N212" i="1"/>
  <c r="M212" i="1" s="1"/>
  <c r="N228" i="1"/>
  <c r="M228" i="1" s="1"/>
  <c r="N244" i="1"/>
  <c r="M244" i="1" s="1"/>
  <c r="N260" i="1"/>
  <c r="M260" i="1" s="1"/>
  <c r="N274" i="1"/>
  <c r="M274" i="1" s="1"/>
  <c r="N280" i="1"/>
  <c r="M280" i="1" s="1"/>
  <c r="N290" i="1"/>
  <c r="M290" i="1" s="1"/>
  <c r="N296" i="1"/>
  <c r="M296" i="1" s="1"/>
  <c r="N306" i="1"/>
  <c r="M306" i="1" s="1"/>
  <c r="N312" i="1"/>
  <c r="M312" i="1" s="1"/>
  <c r="N318" i="1"/>
  <c r="M318" i="1" s="1"/>
  <c r="N322" i="1"/>
  <c r="M322" i="1" s="1"/>
  <c r="N326" i="1"/>
  <c r="M326" i="1" s="1"/>
  <c r="N358" i="1"/>
  <c r="M358" i="1" s="1"/>
  <c r="N270" i="1"/>
  <c r="M270" i="1" s="1"/>
  <c r="N286" i="1"/>
  <c r="M286" i="1" s="1"/>
  <c r="N302" i="1"/>
  <c r="M302" i="1" s="1"/>
  <c r="N208" i="1"/>
  <c r="M208" i="1" s="1"/>
  <c r="N224" i="1"/>
  <c r="M224" i="1" s="1"/>
  <c r="N240" i="1"/>
  <c r="M240" i="1" s="1"/>
  <c r="N256" i="1"/>
  <c r="M256" i="1" s="1"/>
  <c r="N284" i="1"/>
  <c r="M284" i="1" s="1"/>
  <c r="N300" i="1"/>
  <c r="M300" i="1" s="1"/>
  <c r="N335" i="1"/>
  <c r="M335" i="1" s="1"/>
  <c r="N351" i="1"/>
  <c r="M351" i="1" s="1"/>
  <c r="N367" i="1"/>
  <c r="M367" i="1" s="1"/>
  <c r="N383" i="1"/>
  <c r="M383" i="1" s="1"/>
  <c r="N399" i="1"/>
  <c r="M399" i="1" s="1"/>
  <c r="N407" i="1"/>
  <c r="M407" i="1" s="1"/>
  <c r="N415" i="1"/>
  <c r="M415" i="1" s="1"/>
  <c r="N423" i="1"/>
  <c r="M423" i="1" s="1"/>
  <c r="N431" i="1"/>
  <c r="M431" i="1" s="1"/>
  <c r="N439" i="1"/>
  <c r="M439" i="1" s="1"/>
  <c r="N447" i="1"/>
  <c r="M447" i="1" s="1"/>
  <c r="N455" i="1"/>
  <c r="M455" i="1" s="1"/>
  <c r="N464" i="1"/>
  <c r="M464" i="1" s="1"/>
  <c r="N327" i="1"/>
  <c r="M327" i="1" s="1"/>
  <c r="N343" i="1"/>
  <c r="M343" i="1" s="1"/>
  <c r="N359" i="1"/>
  <c r="M359" i="1" s="1"/>
  <c r="N375" i="1"/>
  <c r="M375" i="1" s="1"/>
  <c r="N391" i="1"/>
  <c r="M391" i="1" s="1"/>
  <c r="N411" i="1"/>
  <c r="M411" i="1" s="1"/>
  <c r="N419" i="1"/>
  <c r="M419" i="1" s="1"/>
  <c r="N427" i="1"/>
  <c r="M427" i="1" s="1"/>
  <c r="N435" i="1"/>
  <c r="M435" i="1" s="1"/>
  <c r="N443" i="1"/>
  <c r="M443" i="1" s="1"/>
  <c r="N451" i="1"/>
  <c r="M451" i="1" s="1"/>
  <c r="N459" i="1"/>
  <c r="M459" i="1" s="1"/>
  <c r="N472" i="1"/>
  <c r="M472" i="1" s="1"/>
  <c r="N488" i="1"/>
  <c r="M488" i="1" s="1"/>
  <c r="N504" i="1"/>
  <c r="M504" i="1" s="1"/>
  <c r="N480" i="1"/>
  <c r="M480" i="1" s="1"/>
  <c r="N496" i="1"/>
  <c r="M496" i="1" s="1"/>
  <c r="N468" i="1"/>
  <c r="M468" i="1" s="1"/>
  <c r="N484" i="1"/>
  <c r="M484" i="1" s="1"/>
  <c r="N500" i="1"/>
  <c r="M500" i="1" s="1"/>
  <c r="N516" i="1"/>
  <c r="M516" i="1" s="1"/>
  <c r="N524" i="1"/>
  <c r="M524" i="1" s="1"/>
  <c r="N532" i="1"/>
  <c r="M532" i="1" s="1"/>
  <c r="N540" i="1"/>
  <c r="M540" i="1" s="1"/>
  <c r="N548" i="1"/>
  <c r="M548" i="1" s="1"/>
  <c r="N556" i="1"/>
  <c r="M556" i="1" s="1"/>
  <c r="M573" i="1" l="1"/>
  <c r="D19" i="1" s="1"/>
  <c r="N573" i="1"/>
  <c r="F19" i="1" s="1"/>
</calcChain>
</file>

<file path=xl/sharedStrings.xml><?xml version="1.0" encoding="utf-8"?>
<sst xmlns="http://schemas.openxmlformats.org/spreadsheetml/2006/main" count="30" uniqueCount="28">
  <si>
    <r>
      <t>ASCO CELDA</t>
    </r>
    <r>
      <rPr>
        <b/>
        <sz val="18"/>
        <color rgb="FF000000"/>
        <rFont val="Calibri"/>
        <family val="2"/>
        <scheme val="minor"/>
      </rPr>
      <t xml:space="preserve"> </t>
    </r>
  </si>
  <si>
    <t xml:space="preserve">Date : </t>
  </si>
  <si>
    <t>ORGANISME PAYEUR</t>
  </si>
  <si>
    <t xml:space="preserve">COMMANDE </t>
  </si>
  <si>
    <t>LIVRAISON</t>
  </si>
  <si>
    <t>Etablissement:</t>
  </si>
  <si>
    <t>Date:</t>
  </si>
  <si>
    <t>Compte client:</t>
  </si>
  <si>
    <t>Classe:</t>
  </si>
  <si>
    <t>Contact:</t>
  </si>
  <si>
    <t>Téléphone :</t>
  </si>
  <si>
    <t xml:space="preserve">Nom : </t>
  </si>
  <si>
    <t>Téléphone:</t>
  </si>
  <si>
    <t>Nom du Directeur ou Directrice:</t>
  </si>
  <si>
    <t>Total HT
Commande</t>
  </si>
  <si>
    <t>Total TVA</t>
  </si>
  <si>
    <t>Total TTC
Commande</t>
  </si>
  <si>
    <t>Message :</t>
  </si>
  <si>
    <t>CATALOGUE 
ASCO CELDA</t>
  </si>
  <si>
    <t>Référence 
à saisir</t>
  </si>
  <si>
    <t>Désignation de l'article</t>
  </si>
  <si>
    <t>Quantité</t>
  </si>
  <si>
    <t>Page</t>
  </si>
  <si>
    <t>Prix de Vente Net
Hors Taxe</t>
  </si>
  <si>
    <t>Taux TVA</t>
  </si>
  <si>
    <t>Total Hors taxes</t>
  </si>
  <si>
    <t>Total Toutes taxes Comprises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</si>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</sst>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3" fontId="0" fillId="2" borderId="0" xfId="0" applyNumberFormat="1" applyFill="1"/>
    <xf numFmtId="0" fontId="0" fillId="3" borderId="0" xfId="0" applyFill="1" applyBorder="1"/>
    <xf numFmtId="3" fontId="0" fillId="3" borderId="0" xfId="0" applyNumberFormat="1" applyFill="1" applyBorder="1"/>
    <xf numFmtId="3" fontId="3" fillId="3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0" fillId="0" borderId="0" xfId="0" applyFill="1" applyBorder="1"/>
    <xf numFmtId="0" fontId="0" fillId="3" borderId="0" xfId="0" applyFill="1"/>
    <xf numFmtId="3" fontId="0" fillId="3" borderId="0" xfId="0" applyNumberFormat="1" applyFill="1"/>
    <xf numFmtId="0" fontId="4" fillId="3" borderId="0" xfId="0" applyFont="1" applyFill="1"/>
    <xf numFmtId="0" fontId="2" fillId="4" borderId="0" xfId="0" applyFont="1" applyFill="1" applyAlignment="1">
      <alignment vertical="center"/>
    </xf>
    <xf numFmtId="0" fontId="0" fillId="5" borderId="1" xfId="0" applyFill="1" applyBorder="1" applyAlignment="1" applyProtection="1">
      <alignment horizontal="center"/>
      <protection locked="0"/>
    </xf>
    <xf numFmtId="0" fontId="0" fillId="4" borderId="0" xfId="0" applyFill="1"/>
    <xf numFmtId="3" fontId="0" fillId="4" borderId="0" xfId="0" applyNumberFormat="1" applyFill="1"/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vertical="top"/>
    </xf>
    <xf numFmtId="0" fontId="2" fillId="7" borderId="6" xfId="0" applyFont="1" applyFill="1" applyBorder="1" applyAlignment="1">
      <alignment vertical="top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2" fillId="7" borderId="5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>
      <alignment vertical="top"/>
    </xf>
    <xf numFmtId="0" fontId="2" fillId="7" borderId="0" xfId="0" applyFont="1" applyFill="1" applyBorder="1" applyAlignment="1">
      <alignment vertical="top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9" xfId="0" applyFont="1" applyFill="1" applyBorder="1" applyAlignment="1" applyProtection="1">
      <alignment horizontal="center" vertical="center"/>
      <protection locked="0"/>
    </xf>
    <xf numFmtId="0" fontId="3" fillId="5" borderId="0" xfId="2" applyFont="1" applyFill="1" applyBorder="1" applyAlignment="1" applyProtection="1">
      <alignment horizontal="center" vertical="center"/>
      <protection locked="0"/>
    </xf>
    <xf numFmtId="0" fontId="3" fillId="5" borderId="9" xfId="2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0" fontId="0" fillId="5" borderId="11" xfId="0" applyFill="1" applyBorder="1" applyAlignment="1" applyProtection="1">
      <alignment horizontal="center"/>
      <protection locked="0"/>
    </xf>
    <xf numFmtId="0" fontId="2" fillId="7" borderId="10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center" wrapText="1"/>
    </xf>
    <xf numFmtId="3" fontId="0" fillId="4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7" fillId="8" borderId="1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/>
    </xf>
    <xf numFmtId="0" fontId="7" fillId="8" borderId="14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 applyProtection="1">
      <alignment horizontal="left" vertical="top"/>
      <protection locked="0"/>
    </xf>
    <xf numFmtId="0" fontId="8" fillId="5" borderId="6" xfId="0" applyFont="1" applyFill="1" applyBorder="1" applyAlignment="1" applyProtection="1">
      <alignment horizontal="left" vertical="top"/>
      <protection locked="0"/>
    </xf>
    <xf numFmtId="0" fontId="8" fillId="5" borderId="7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center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9" xfId="0" applyFont="1" applyFill="1" applyBorder="1" applyAlignment="1" applyProtection="1">
      <alignment horizontal="left" vertical="top"/>
      <protection locked="0"/>
    </xf>
    <xf numFmtId="0" fontId="9" fillId="9" borderId="2" xfId="0" applyFont="1" applyFill="1" applyBorder="1" applyAlignment="1">
      <alignment horizontal="center" vertical="top" wrapText="1"/>
    </xf>
    <xf numFmtId="0" fontId="9" fillId="9" borderId="4" xfId="0" applyFont="1" applyFill="1" applyBorder="1" applyAlignment="1">
      <alignment horizontal="center" vertical="top" wrapText="1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8" fillId="5" borderId="1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8" fillId="5" borderId="11" xfId="0" applyFont="1" applyFill="1" applyBorder="1" applyAlignment="1" applyProtection="1">
      <alignment horizontal="left" vertical="top"/>
      <protection locked="0"/>
    </xf>
    <xf numFmtId="3" fontId="0" fillId="0" borderId="0" xfId="0" applyNumberFormat="1"/>
    <xf numFmtId="0" fontId="9" fillId="2" borderId="12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center" vertical="top" wrapText="1"/>
    </xf>
    <xf numFmtId="3" fontId="9" fillId="2" borderId="25" xfId="0" applyNumberFormat="1" applyFont="1" applyFill="1" applyBorder="1" applyAlignment="1">
      <alignment horizontal="center" vertical="top" wrapText="1"/>
    </xf>
    <xf numFmtId="3" fontId="9" fillId="2" borderId="14" xfId="0" applyNumberFormat="1" applyFont="1" applyFill="1" applyBorder="1" applyAlignment="1">
      <alignment horizontal="center" vertical="top" wrapText="1"/>
    </xf>
    <xf numFmtId="3" fontId="9" fillId="2" borderId="6" xfId="0" applyNumberFormat="1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0" fillId="5" borderId="27" xfId="0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left" vertical="top"/>
    </xf>
    <xf numFmtId="1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center" vertical="top"/>
    </xf>
    <xf numFmtId="9" fontId="0" fillId="0" borderId="27" xfId="1" applyFont="1" applyBorder="1" applyAlignment="1">
      <alignment horizontal="center" vertical="top"/>
    </xf>
    <xf numFmtId="3" fontId="0" fillId="0" borderId="27" xfId="0" quotePrefix="1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27" xfId="0" applyFont="1" applyBorder="1" applyAlignment="1">
      <alignment horizontal="center" vertical="center"/>
    </xf>
    <xf numFmtId="3" fontId="11" fillId="10" borderId="2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njourdefrance.com/exercices/contenu/rediger-une-adresse-postale.html" TargetMode="External"/><Relationship Id="rId7" Type="http://schemas.openxmlformats.org/officeDocument/2006/relationships/hyperlink" Target="https://pixabay.com/pt/email-e-mail-no-livro-de-endere%C3%A7os-157611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pixabay.com/en/blue-icon-telephone-web-2024619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466725</xdr:colOff>
      <xdr:row>0</xdr:row>
      <xdr:rowOff>76201</xdr:rowOff>
    </xdr:from>
    <xdr:ext cx="1890587" cy="885824"/>
    <xdr:pic>
      <xdr:nvPicPr>
        <xdr:cNvPr id="2" name="Image 1">
          <a:extLst>
            <a:ext uri="{FF2B5EF4-FFF2-40B4-BE49-F238E27FC236}">
              <a16:creationId xmlns:a16="http://schemas.microsoft.com/office/drawing/2014/main" xmlns="" id="{24418BBE-CF9E-43B5-89BF-DF37429E5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6201"/>
          <a:ext cx="1890587" cy="885824"/>
        </a:xfrm>
        <a:prstGeom prst="rect">
          <a:avLst/>
        </a:prstGeom>
      </xdr:spPr>
    </xdr:pic>
    <xdr:clientData/>
  </xdr:oneCellAnchor>
  <xdr:oneCellAnchor>
    <xdr:from>
      <xdr:col>5</xdr:col>
      <xdr:colOff>752475</xdr:colOff>
      <xdr:row>0</xdr:row>
      <xdr:rowOff>85725</xdr:rowOff>
    </xdr:from>
    <xdr:ext cx="1518108" cy="40536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D2763154-4F13-45B9-B858-B3AF0D0DDC3E}"/>
            </a:ext>
          </a:extLst>
        </xdr:cNvPr>
        <xdr:cNvSpPr txBox="1"/>
      </xdr:nvSpPr>
      <xdr:spPr>
        <a:xfrm>
          <a:off x="4419600" y="85725"/>
          <a:ext cx="1518108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/>
            <a:t>ADRESSE</a:t>
          </a:r>
          <a:r>
            <a:rPr lang="fr-FR" sz="1000" b="1" baseline="0"/>
            <a:t> POSTALE</a:t>
          </a:r>
        </a:p>
        <a:p>
          <a:r>
            <a:rPr lang="fr-FR" sz="1000" baseline="0"/>
            <a:t>BP 1613 - 98713 PAPEETE</a:t>
          </a:r>
        </a:p>
      </xdr:txBody>
    </xdr:sp>
    <xdr:clientData/>
  </xdr:oneCellAnchor>
  <xdr:twoCellAnchor editAs="oneCell">
    <xdr:from>
      <xdr:col>5</xdr:col>
      <xdr:colOff>219075</xdr:colOff>
      <xdr:row>0</xdr:row>
      <xdr:rowOff>161925</xdr:rowOff>
    </xdr:from>
    <xdr:to>
      <xdr:col>5</xdr:col>
      <xdr:colOff>666892</xdr:colOff>
      <xdr:row>1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B6032F80-B50D-4588-866D-605C17CFD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3"/>
            </a:ext>
          </a:extLst>
        </a:blip>
        <a:stretch>
          <a:fillRect/>
        </a:stretch>
      </xdr:blipFill>
      <xdr:spPr>
        <a:xfrm>
          <a:off x="3886200" y="161925"/>
          <a:ext cx="447817" cy="333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116831</xdr:rowOff>
    </xdr:from>
    <xdr:to>
      <xdr:col>9</xdr:col>
      <xdr:colOff>733426</xdr:colOff>
      <xdr:row>1</xdr:row>
      <xdr:rowOff>149869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D87C32C5-67AA-41C0-AE46-0403A4C57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5"/>
            </a:ext>
          </a:extLst>
        </a:blip>
        <a:stretch>
          <a:fillRect/>
        </a:stretch>
      </xdr:blipFill>
      <xdr:spPr>
        <a:xfrm>
          <a:off x="6048375" y="116831"/>
          <a:ext cx="352426" cy="356888"/>
        </a:xfrm>
        <a:prstGeom prst="rect">
          <a:avLst/>
        </a:prstGeom>
      </xdr:spPr>
    </xdr:pic>
    <xdr:clientData/>
  </xdr:twoCellAnchor>
  <xdr:oneCellAnchor>
    <xdr:from>
      <xdr:col>9</xdr:col>
      <xdr:colOff>781050</xdr:colOff>
      <xdr:row>0</xdr:row>
      <xdr:rowOff>85725</xdr:rowOff>
    </xdr:from>
    <xdr:ext cx="1190647" cy="718402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xmlns="" id="{7DD70A16-6BAC-4008-8393-B105A6DA48B9}"/>
            </a:ext>
          </a:extLst>
        </xdr:cNvPr>
        <xdr:cNvSpPr txBox="1"/>
      </xdr:nvSpPr>
      <xdr:spPr>
        <a:xfrm>
          <a:off x="6448425" y="85725"/>
          <a:ext cx="1190647" cy="718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TELEPHONE</a:t>
          </a:r>
        </a:p>
        <a:p>
          <a:r>
            <a:rPr lang="fr-FR" sz="1000" baseline="0"/>
            <a:t>40 540 478</a:t>
          </a:r>
        </a:p>
        <a:p>
          <a:r>
            <a:rPr lang="fr-FR" sz="1000" baseline="0"/>
            <a:t>du lundi à vendredi</a:t>
          </a:r>
        </a:p>
        <a:p>
          <a:r>
            <a:rPr lang="fr-FR" sz="1000" baseline="0"/>
            <a:t>de 7h00 à 16h00</a:t>
          </a:r>
        </a:p>
      </xdr:txBody>
    </xdr:sp>
    <xdr:clientData/>
  </xdr:oneCellAnchor>
  <xdr:twoCellAnchor editAs="oneCell">
    <xdr:from>
      <xdr:col>11</xdr:col>
      <xdr:colOff>219075</xdr:colOff>
      <xdr:row>0</xdr:row>
      <xdr:rowOff>122822</xdr:rowOff>
    </xdr:from>
    <xdr:to>
      <xdr:col>11</xdr:col>
      <xdr:colOff>542925</xdr:colOff>
      <xdr:row>1</xdr:row>
      <xdr:rowOff>105778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EEA852AE-EAA3-49A3-A968-7F38AB506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7"/>
            </a:ext>
          </a:extLst>
        </a:blip>
        <a:stretch>
          <a:fillRect/>
        </a:stretch>
      </xdr:blipFill>
      <xdr:spPr>
        <a:xfrm>
          <a:off x="7553325" y="122822"/>
          <a:ext cx="323850" cy="306806"/>
        </a:xfrm>
        <a:prstGeom prst="rect">
          <a:avLst/>
        </a:prstGeom>
      </xdr:spPr>
    </xdr:pic>
    <xdr:clientData/>
  </xdr:twoCellAnchor>
  <xdr:oneCellAnchor>
    <xdr:from>
      <xdr:col>11</xdr:col>
      <xdr:colOff>552450</xdr:colOff>
      <xdr:row>0</xdr:row>
      <xdr:rowOff>57150</xdr:rowOff>
    </xdr:from>
    <xdr:ext cx="1281313" cy="561885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xmlns="" id="{BB2DC925-FD36-4E3C-A7DA-176925118E9B}"/>
            </a:ext>
          </a:extLst>
        </xdr:cNvPr>
        <xdr:cNvSpPr txBox="1"/>
      </xdr:nvSpPr>
      <xdr:spPr>
        <a:xfrm>
          <a:off x="7886700" y="57150"/>
          <a:ext cx="1281313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EMAIL OU INTERNET</a:t>
          </a:r>
        </a:p>
        <a:p>
          <a:r>
            <a:rPr lang="fr-FR" sz="1000" baseline="0"/>
            <a:t>ecole@officeone.pf</a:t>
          </a:r>
        </a:p>
        <a:p>
          <a:r>
            <a:rPr lang="fr-FR" sz="1000" baseline="0"/>
            <a:t>www.officeone.pf</a:t>
          </a:r>
        </a:p>
      </xdr:txBody>
    </xdr:sp>
    <xdr:clientData/>
  </xdr:oneCellAnchor>
  <xdr:oneCellAnchor>
    <xdr:from>
      <xdr:col>5</xdr:col>
      <xdr:colOff>190500</xdr:colOff>
      <xdr:row>3</xdr:row>
      <xdr:rowOff>142875</xdr:rowOff>
    </xdr:from>
    <xdr:ext cx="2787623" cy="374141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xmlns="" id="{B50E0DBE-F1CA-4ECC-A9CD-14B38403F0B1}"/>
            </a:ext>
          </a:extLst>
        </xdr:cNvPr>
        <xdr:cNvSpPr txBox="1"/>
      </xdr:nvSpPr>
      <xdr:spPr>
        <a:xfrm>
          <a:off x="3857625" y="1019175"/>
          <a:ext cx="278762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BON DE COMMANDE JEUX </a:t>
          </a:r>
        </a:p>
      </xdr:txBody>
    </xdr:sp>
    <xdr:clientData/>
  </xdr:oneCellAnchor>
  <xdr:oneCellAnchor>
    <xdr:from>
      <xdr:col>11</xdr:col>
      <xdr:colOff>600075</xdr:colOff>
      <xdr:row>3</xdr:row>
      <xdr:rowOff>152400</xdr:rowOff>
    </xdr:from>
    <xdr:ext cx="652743" cy="374141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xmlns="" id="{55A43DBB-3DB2-42F3-AE4C-E6F9B35861E3}"/>
            </a:ext>
          </a:extLst>
        </xdr:cNvPr>
        <xdr:cNvSpPr txBox="1"/>
      </xdr:nvSpPr>
      <xdr:spPr>
        <a:xfrm>
          <a:off x="7934325" y="1028700"/>
          <a:ext cx="65274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2021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WW.SITE%20OFFICE%20ONE/SCO%20MAJU+JEUX/BON%20DE%20COMMANDE%20JEUX%20202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 CMDE NATHAN"/>
      <sheetName val="BON CMDE LAKESHORE"/>
      <sheetName val="BON CMDE ASCO CELDA"/>
      <sheetName val="BON CMDE 10 DOIGTS"/>
      <sheetName val="TARIF JEUX 2021-2022"/>
    </sheetNames>
    <sheetDataSet>
      <sheetData sheetId="0"/>
      <sheetData sheetId="1"/>
      <sheetData sheetId="2"/>
      <sheetData sheetId="3"/>
      <sheetData sheetId="4">
        <row r="4325">
          <cell r="A4325" t="str">
            <v>38114.55</v>
          </cell>
          <cell r="B4325" t="str">
            <v>Mon premier téléphone</v>
          </cell>
          <cell r="C4325">
            <v>6</v>
          </cell>
          <cell r="D4325">
            <v>1787.069</v>
          </cell>
          <cell r="E4325">
            <v>0.16</v>
          </cell>
          <cell r="F4325">
            <v>2073</v>
          </cell>
          <cell r="G4325" t="str">
            <v>ASCO CELDA</v>
          </cell>
        </row>
        <row r="4326">
          <cell r="A4326" t="str">
            <v>47399.55</v>
          </cell>
          <cell r="B4326" t="str">
            <v>Mon premier appareil photo</v>
          </cell>
          <cell r="C4326">
            <v>6</v>
          </cell>
          <cell r="D4326">
            <v>2700.8620000000001</v>
          </cell>
          <cell r="E4326">
            <v>0.16</v>
          </cell>
          <cell r="F4326">
            <v>3133</v>
          </cell>
          <cell r="G4326" t="str">
            <v>ASCO CELDA</v>
          </cell>
        </row>
        <row r="4327">
          <cell r="A4327" t="str">
            <v>04808.55</v>
          </cell>
          <cell r="B4327" t="str">
            <v>Hochet pliable</v>
          </cell>
          <cell r="C4327">
            <v>6</v>
          </cell>
          <cell r="D4327">
            <v>1974.1379999999999</v>
          </cell>
          <cell r="E4327">
            <v>0.16</v>
          </cell>
          <cell r="F4327">
            <v>2290</v>
          </cell>
          <cell r="G4327" t="str">
            <v>ASCO CELDA</v>
          </cell>
        </row>
        <row r="4328">
          <cell r="A4328" t="str">
            <v>24350.55</v>
          </cell>
          <cell r="B4328" t="str">
            <v>Pyramiplay</v>
          </cell>
          <cell r="C4328">
            <v>6</v>
          </cell>
          <cell r="D4328">
            <v>1420.69</v>
          </cell>
          <cell r="E4328">
            <v>0.16</v>
          </cell>
          <cell r="F4328">
            <v>1648</v>
          </cell>
          <cell r="G4328" t="str">
            <v>ASCO CELDA</v>
          </cell>
        </row>
        <row r="4329">
          <cell r="A4329" t="str">
            <v>02052.55</v>
          </cell>
          <cell r="B4329" t="str">
            <v>Boîte à formes</v>
          </cell>
          <cell r="C4329">
            <v>6</v>
          </cell>
          <cell r="D4329">
            <v>2014.655</v>
          </cell>
          <cell r="E4329">
            <v>0.16</v>
          </cell>
          <cell r="F4329">
            <v>2337</v>
          </cell>
          <cell r="G4329" t="str">
            <v>ASCO CELDA</v>
          </cell>
        </row>
        <row r="4330">
          <cell r="A4330" t="str">
            <v>04612.55</v>
          </cell>
          <cell r="B4330" t="str">
            <v>Jouet pop-up</v>
          </cell>
          <cell r="C4330">
            <v>6</v>
          </cell>
          <cell r="D4330">
            <v>2820.69</v>
          </cell>
          <cell r="E4330">
            <v>0.16</v>
          </cell>
          <cell r="F4330">
            <v>3272</v>
          </cell>
          <cell r="G4330" t="str">
            <v>ASCO CELDA</v>
          </cell>
        </row>
        <row r="4331">
          <cell r="A4331" t="str">
            <v>47506.55</v>
          </cell>
          <cell r="B4331" t="str">
            <v>Ma première cible</v>
          </cell>
          <cell r="C4331">
            <v>7</v>
          </cell>
          <cell r="D4331">
            <v>2865.5169999999998</v>
          </cell>
          <cell r="E4331">
            <v>0.16</v>
          </cell>
          <cell r="F4331">
            <v>3324</v>
          </cell>
          <cell r="G4331" t="str">
            <v>ASCO CELDA</v>
          </cell>
        </row>
        <row r="4332">
          <cell r="A4332" t="str">
            <v>35085.55</v>
          </cell>
          <cell r="B4332" t="str">
            <v>Boîte d'activités</v>
          </cell>
          <cell r="C4332">
            <v>7</v>
          </cell>
          <cell r="D4332">
            <v>4627.5860000000002</v>
          </cell>
          <cell r="E4332">
            <v>0.16</v>
          </cell>
          <cell r="F4332">
            <v>5368</v>
          </cell>
          <cell r="G4332" t="str">
            <v>ASCO CELDA</v>
          </cell>
        </row>
        <row r="4333">
          <cell r="A4333" t="str">
            <v>35167.55</v>
          </cell>
          <cell r="B4333" t="str">
            <v>Mes premiers véhicules</v>
          </cell>
          <cell r="C4333">
            <v>7</v>
          </cell>
          <cell r="D4333">
            <v>2737.931</v>
          </cell>
          <cell r="E4333">
            <v>0.16</v>
          </cell>
          <cell r="F4333">
            <v>3176</v>
          </cell>
          <cell r="G4333" t="str">
            <v>ASCO CELDA</v>
          </cell>
        </row>
        <row r="4334">
          <cell r="A4334" t="str">
            <v>35168.55</v>
          </cell>
          <cell r="B4334" t="str">
            <v>Mes premiers véhicules</v>
          </cell>
          <cell r="C4334">
            <v>7</v>
          </cell>
          <cell r="D4334">
            <v>2737.931</v>
          </cell>
          <cell r="E4334">
            <v>0.16</v>
          </cell>
          <cell r="F4334">
            <v>3176</v>
          </cell>
          <cell r="G4334" t="str">
            <v>ASCO CELDA</v>
          </cell>
        </row>
        <row r="4335">
          <cell r="A4335" t="str">
            <v>35169.55</v>
          </cell>
          <cell r="B4335" t="str">
            <v>Mes premiers véhicules</v>
          </cell>
          <cell r="C4335">
            <v>7</v>
          </cell>
          <cell r="D4335">
            <v>2737.931</v>
          </cell>
          <cell r="E4335">
            <v>0.16</v>
          </cell>
          <cell r="F4335">
            <v>3176</v>
          </cell>
          <cell r="G4335" t="str">
            <v>ASCO CELDA</v>
          </cell>
        </row>
        <row r="4336">
          <cell r="A4336" t="str">
            <v>35171.55</v>
          </cell>
          <cell r="B4336" t="str">
            <v>Mes 3 premiers véhicules</v>
          </cell>
          <cell r="C4336">
            <v>7</v>
          </cell>
          <cell r="D4336">
            <v>7807.759</v>
          </cell>
          <cell r="E4336">
            <v>0.16</v>
          </cell>
          <cell r="F4336">
            <v>9057</v>
          </cell>
          <cell r="G4336" t="str">
            <v>ASCO CELDA</v>
          </cell>
        </row>
        <row r="4337">
          <cell r="A4337" t="str">
            <v>35574.55</v>
          </cell>
          <cell r="B4337" t="str">
            <v>Renard à tirer</v>
          </cell>
          <cell r="C4337">
            <v>7</v>
          </cell>
          <cell r="D4337">
            <v>2418.9659999999999</v>
          </cell>
          <cell r="E4337">
            <v>0.16</v>
          </cell>
          <cell r="F4337">
            <v>2806</v>
          </cell>
          <cell r="G4337" t="str">
            <v>ASCO CELDA</v>
          </cell>
        </row>
        <row r="4338">
          <cell r="A4338" t="str">
            <v>35353.55</v>
          </cell>
          <cell r="B4338" t="str">
            <v>Lapin à pousser</v>
          </cell>
          <cell r="C4338">
            <v>7</v>
          </cell>
          <cell r="D4338">
            <v>3557.759</v>
          </cell>
          <cell r="E4338">
            <v>0.16</v>
          </cell>
          <cell r="F4338">
            <v>4127</v>
          </cell>
          <cell r="G4338" t="str">
            <v>ASCO CELDA</v>
          </cell>
        </row>
        <row r="4339">
          <cell r="A4339" t="str">
            <v>38413.55</v>
          </cell>
          <cell r="B4339" t="str">
            <v>Ensemble motricité fine</v>
          </cell>
          <cell r="C4339">
            <v>8</v>
          </cell>
          <cell r="D4339">
            <v>1787.069</v>
          </cell>
          <cell r="E4339">
            <v>0.16</v>
          </cell>
          <cell r="F4339">
            <v>2073</v>
          </cell>
          <cell r="G4339" t="str">
            <v>ASCO CELDA</v>
          </cell>
        </row>
        <row r="4340">
          <cell r="A4340" t="str">
            <v>47036.55</v>
          </cell>
          <cell r="B4340" t="str">
            <v>Boîte à serrures</v>
          </cell>
          <cell r="C4340">
            <v>8</v>
          </cell>
          <cell r="D4340">
            <v>7196.5519999999997</v>
          </cell>
          <cell r="E4340">
            <v>0.16</v>
          </cell>
          <cell r="F4340">
            <v>8348</v>
          </cell>
          <cell r="G4340" t="str">
            <v>ASCO CELDA</v>
          </cell>
        </row>
        <row r="4341">
          <cell r="A4341" t="str">
            <v>47404.55</v>
          </cell>
          <cell r="B4341" t="str">
            <v>Mon premier circuit à perles</v>
          </cell>
          <cell r="C4341">
            <v>8</v>
          </cell>
          <cell r="D4341">
            <v>3721.5520000000001</v>
          </cell>
          <cell r="E4341">
            <v>0.16</v>
          </cell>
          <cell r="F4341">
            <v>4317</v>
          </cell>
          <cell r="G4341" t="str">
            <v>ASCO CELDA</v>
          </cell>
        </row>
        <row r="4342">
          <cell r="A4342" t="str">
            <v>47602.55</v>
          </cell>
          <cell r="B4342" t="str">
            <v>Circuit à perles</v>
          </cell>
          <cell r="C4342">
            <v>8</v>
          </cell>
          <cell r="D4342">
            <v>8168.1030000000001</v>
          </cell>
          <cell r="E4342">
            <v>0.16</v>
          </cell>
          <cell r="F4342">
            <v>9475</v>
          </cell>
          <cell r="G4342" t="str">
            <v>ASCO CELDA</v>
          </cell>
        </row>
        <row r="4343">
          <cell r="A4343" t="str">
            <v>47370.55</v>
          </cell>
          <cell r="B4343" t="str">
            <v>Labyrinthe voitures</v>
          </cell>
          <cell r="C4343">
            <v>8</v>
          </cell>
          <cell r="D4343">
            <v>7750.8620000000001</v>
          </cell>
          <cell r="E4343">
            <v>0.16</v>
          </cell>
          <cell r="F4343">
            <v>8991</v>
          </cell>
          <cell r="G4343" t="str">
            <v>ASCO CELDA</v>
          </cell>
        </row>
        <row r="4344">
          <cell r="A4344" t="str">
            <v>02487.55</v>
          </cell>
          <cell r="B4344" t="str">
            <v>Labyrinthe des poissons</v>
          </cell>
          <cell r="C4344">
            <v>8</v>
          </cell>
          <cell r="D4344">
            <v>4204.3100000000004</v>
          </cell>
          <cell r="E4344">
            <v>0.16</v>
          </cell>
          <cell r="F4344">
            <v>4877</v>
          </cell>
          <cell r="G4344" t="str">
            <v>ASCO CELDA</v>
          </cell>
        </row>
        <row r="4345">
          <cell r="A4345" t="str">
            <v>35053.55</v>
          </cell>
          <cell r="B4345" t="str">
            <v>Labyrinthe à billes</v>
          </cell>
          <cell r="C4345">
            <v>9</v>
          </cell>
          <cell r="D4345">
            <v>3557.759</v>
          </cell>
          <cell r="E4345">
            <v>0.16</v>
          </cell>
          <cell r="F4345">
            <v>4127</v>
          </cell>
          <cell r="G4345" t="str">
            <v>ASCO CELDA</v>
          </cell>
        </row>
        <row r="4346">
          <cell r="A4346" t="str">
            <v>59312.55</v>
          </cell>
          <cell r="B4346" t="str">
            <v>Tablette magnétique</v>
          </cell>
          <cell r="C4346">
            <v>9</v>
          </cell>
          <cell r="D4346">
            <v>3500.8620000000001</v>
          </cell>
          <cell r="E4346">
            <v>0.16</v>
          </cell>
          <cell r="F4346">
            <v>4061</v>
          </cell>
          <cell r="G4346" t="str">
            <v>ASCO CELDA</v>
          </cell>
        </row>
        <row r="4347">
          <cell r="A4347" t="str">
            <v>38342.55</v>
          </cell>
          <cell r="B4347" t="str">
            <v>Tour rose</v>
          </cell>
          <cell r="C4347">
            <v>9</v>
          </cell>
          <cell r="D4347">
            <v>6437.0690000000004</v>
          </cell>
          <cell r="E4347">
            <v>0.16</v>
          </cell>
          <cell r="F4347">
            <v>7467</v>
          </cell>
          <cell r="G4347" t="str">
            <v>ASCO CELDA</v>
          </cell>
        </row>
        <row r="4348">
          <cell r="A4348" t="str">
            <v>38344.55</v>
          </cell>
          <cell r="B4348" t="str">
            <v>Escalier marron</v>
          </cell>
          <cell r="C4348">
            <v>9</v>
          </cell>
          <cell r="D4348">
            <v>11242.241</v>
          </cell>
          <cell r="E4348">
            <v>0.16</v>
          </cell>
          <cell r="F4348">
            <v>13041</v>
          </cell>
          <cell r="G4348" t="str">
            <v>ASCO CELDA</v>
          </cell>
        </row>
        <row r="4349">
          <cell r="A4349" t="str">
            <v>35166.55</v>
          </cell>
          <cell r="B4349" t="str">
            <v>Fusée à empiler</v>
          </cell>
          <cell r="C4349">
            <v>9</v>
          </cell>
          <cell r="D4349">
            <v>4433.6210000000001</v>
          </cell>
          <cell r="E4349">
            <v>0.16</v>
          </cell>
          <cell r="F4349">
            <v>5143</v>
          </cell>
          <cell r="G4349" t="str">
            <v>ASCO CELDA</v>
          </cell>
        </row>
        <row r="4350">
          <cell r="A4350" t="str">
            <v>47054.55</v>
          </cell>
          <cell r="B4350" t="str">
            <v>Tour des nombres</v>
          </cell>
          <cell r="C4350">
            <v>9</v>
          </cell>
          <cell r="D4350">
            <v>3495.69</v>
          </cell>
          <cell r="E4350">
            <v>0.16</v>
          </cell>
          <cell r="F4350">
            <v>4055</v>
          </cell>
          <cell r="G4350" t="str">
            <v>ASCO CELDA</v>
          </cell>
        </row>
        <row r="4351">
          <cell r="A4351" t="str">
            <v>28718.55</v>
          </cell>
          <cell r="B4351" t="str">
            <v>Multiformes</v>
          </cell>
          <cell r="C4351">
            <v>10</v>
          </cell>
          <cell r="D4351">
            <v>9156.0339999999997</v>
          </cell>
          <cell r="E4351">
            <v>0.16</v>
          </cell>
          <cell r="F4351">
            <v>10621</v>
          </cell>
          <cell r="G4351" t="str">
            <v>ASCO CELDA</v>
          </cell>
        </row>
        <row r="4352">
          <cell r="A4352" t="str">
            <v>24147.55</v>
          </cell>
          <cell r="B4352" t="str">
            <v>3 formes à empiler</v>
          </cell>
          <cell r="C4352">
            <v>10</v>
          </cell>
          <cell r="D4352">
            <v>5139.6549999999997</v>
          </cell>
          <cell r="E4352">
            <v>0.16</v>
          </cell>
          <cell r="F4352">
            <v>5962</v>
          </cell>
          <cell r="G4352" t="str">
            <v>ASCO CELDA</v>
          </cell>
        </row>
        <row r="4353">
          <cell r="A4353" t="str">
            <v>38116.55</v>
          </cell>
          <cell r="B4353" t="str">
            <v>Volumes à emboîter et empiler</v>
          </cell>
          <cell r="C4353">
            <v>10</v>
          </cell>
          <cell r="D4353">
            <v>2818.9659999999999</v>
          </cell>
          <cell r="E4353">
            <v>0.16</v>
          </cell>
          <cell r="F4353">
            <v>3270</v>
          </cell>
          <cell r="G4353" t="str">
            <v>ASCO CELDA</v>
          </cell>
        </row>
        <row r="4354">
          <cell r="A4354" t="str">
            <v>38117.55</v>
          </cell>
          <cell r="B4354" t="str">
            <v>Volumes à emboîter et empiler</v>
          </cell>
          <cell r="C4354">
            <v>10</v>
          </cell>
          <cell r="D4354">
            <v>2818.9659999999999</v>
          </cell>
          <cell r="E4354">
            <v>0.16</v>
          </cell>
          <cell r="F4354">
            <v>3270</v>
          </cell>
          <cell r="G4354" t="str">
            <v>ASCO CELDA</v>
          </cell>
        </row>
        <row r="4355">
          <cell r="A4355" t="str">
            <v>38118.55</v>
          </cell>
          <cell r="B4355" t="str">
            <v>Cubes fraction</v>
          </cell>
          <cell r="C4355">
            <v>10</v>
          </cell>
          <cell r="D4355">
            <v>3271.5520000000001</v>
          </cell>
          <cell r="E4355">
            <v>0.16</v>
          </cell>
          <cell r="F4355">
            <v>3795</v>
          </cell>
          <cell r="G4355" t="str">
            <v>ASCO CELDA</v>
          </cell>
        </row>
        <row r="4356">
          <cell r="A4356" t="str">
            <v>38161.55</v>
          </cell>
          <cell r="B4356" t="str">
            <v>Les pétales</v>
          </cell>
          <cell r="C4356">
            <v>10</v>
          </cell>
          <cell r="D4356">
            <v>2375.8620000000001</v>
          </cell>
          <cell r="E4356">
            <v>0.16</v>
          </cell>
          <cell r="F4356">
            <v>2756</v>
          </cell>
          <cell r="G4356" t="str">
            <v>ASCO CELDA</v>
          </cell>
        </row>
        <row r="4357">
          <cell r="A4357" t="str">
            <v>38160.55</v>
          </cell>
          <cell r="B4357" t="str">
            <v>Encastrements géométriques</v>
          </cell>
          <cell r="C4357">
            <v>10</v>
          </cell>
          <cell r="D4357">
            <v>5937.0690000000004</v>
          </cell>
          <cell r="E4357">
            <v>0.16</v>
          </cell>
          <cell r="F4357">
            <v>6887</v>
          </cell>
          <cell r="G4357" t="str">
            <v>ASCO CELDA</v>
          </cell>
        </row>
        <row r="4358">
          <cell r="A4358" t="str">
            <v>38164.55</v>
          </cell>
          <cell r="B4358" t="str">
            <v>Encastrement 4 formes géométriques</v>
          </cell>
          <cell r="C4358">
            <v>11</v>
          </cell>
          <cell r="D4358">
            <v>3126.7240000000002</v>
          </cell>
          <cell r="E4358">
            <v>0.16</v>
          </cell>
          <cell r="F4358">
            <v>3627</v>
          </cell>
          <cell r="G4358" t="str">
            <v>ASCO CELDA</v>
          </cell>
        </row>
        <row r="4359">
          <cell r="A4359" t="str">
            <v>38166.55</v>
          </cell>
          <cell r="B4359" t="str">
            <v>Encastrements Fractions</v>
          </cell>
          <cell r="C4359">
            <v>11</v>
          </cell>
          <cell r="D4359">
            <v>2692.241</v>
          </cell>
          <cell r="E4359">
            <v>0.16</v>
          </cell>
          <cell r="F4359">
            <v>3123</v>
          </cell>
          <cell r="G4359" t="str">
            <v>ASCO CELDA</v>
          </cell>
        </row>
        <row r="4360">
          <cell r="A4360" t="str">
            <v>38167.55</v>
          </cell>
          <cell r="B4360" t="str">
            <v>Encastrements Fractions</v>
          </cell>
          <cell r="C4360">
            <v>11</v>
          </cell>
          <cell r="D4360">
            <v>2692.241</v>
          </cell>
          <cell r="E4360">
            <v>0.16</v>
          </cell>
          <cell r="F4360">
            <v>3123</v>
          </cell>
          <cell r="G4360" t="str">
            <v>ASCO CELDA</v>
          </cell>
        </row>
        <row r="4361">
          <cell r="A4361" t="str">
            <v>38168.55</v>
          </cell>
          <cell r="B4361" t="str">
            <v>Encastrements Fractions</v>
          </cell>
          <cell r="C4361">
            <v>11</v>
          </cell>
          <cell r="D4361">
            <v>2692.241</v>
          </cell>
          <cell r="E4361">
            <v>0.16</v>
          </cell>
          <cell r="F4361">
            <v>3123</v>
          </cell>
          <cell r="G4361" t="str">
            <v>ASCO CELDA</v>
          </cell>
        </row>
        <row r="4362">
          <cell r="A4362" t="str">
            <v>38350.55</v>
          </cell>
          <cell r="B4362" t="str">
            <v>Tapis en feutre</v>
          </cell>
          <cell r="C4362">
            <v>11</v>
          </cell>
          <cell r="D4362">
            <v>1228.4480000000001</v>
          </cell>
          <cell r="E4362">
            <v>0.16</v>
          </cell>
          <cell r="F4362">
            <v>1425</v>
          </cell>
          <cell r="G4362" t="str">
            <v>ASCO CELDA</v>
          </cell>
        </row>
        <row r="4363">
          <cell r="A4363" t="str">
            <v>47403.55</v>
          </cell>
          <cell r="B4363" t="str">
            <v>Encastrement chiffres et formes</v>
          </cell>
          <cell r="C4363">
            <v>11</v>
          </cell>
          <cell r="D4363">
            <v>3142.241</v>
          </cell>
          <cell r="E4363">
            <v>0.16</v>
          </cell>
          <cell r="F4363">
            <v>3645</v>
          </cell>
          <cell r="G4363" t="str">
            <v>ASCO CELDA</v>
          </cell>
        </row>
        <row r="4364">
          <cell r="A4364" t="str">
            <v>38122.55</v>
          </cell>
          <cell r="B4364" t="str">
            <v>Formes géométriques décroissantes</v>
          </cell>
          <cell r="C4364">
            <v>11</v>
          </cell>
          <cell r="D4364">
            <v>3959.4830000000002</v>
          </cell>
          <cell r="E4364">
            <v>0.16</v>
          </cell>
          <cell r="F4364">
            <v>4593</v>
          </cell>
          <cell r="G4364" t="str">
            <v>ASCO CELDA</v>
          </cell>
        </row>
        <row r="4365">
          <cell r="A4365" t="str">
            <v>38163.55</v>
          </cell>
          <cell r="B4365" t="str">
            <v>Géobois symétrie</v>
          </cell>
          <cell r="C4365">
            <v>11</v>
          </cell>
          <cell r="D4365">
            <v>3126.7240000000002</v>
          </cell>
          <cell r="E4365">
            <v>0.16</v>
          </cell>
          <cell r="F4365">
            <v>3627</v>
          </cell>
          <cell r="G4365" t="str">
            <v>ASCO CELDA</v>
          </cell>
        </row>
        <row r="4366">
          <cell r="A4366" t="str">
            <v>02062.55</v>
          </cell>
          <cell r="B4366" t="str">
            <v>Animatch</v>
          </cell>
          <cell r="C4366">
            <v>12</v>
          </cell>
          <cell r="D4366">
            <v>6262.0690000000004</v>
          </cell>
          <cell r="E4366">
            <v>0.16</v>
          </cell>
          <cell r="F4366">
            <v>7264</v>
          </cell>
          <cell r="G4366" t="str">
            <v>ASCO CELDA</v>
          </cell>
        </row>
        <row r="4367">
          <cell r="A4367" t="str">
            <v>01001.55</v>
          </cell>
          <cell r="B4367" t="str">
            <v>Atelier d'encastrement : Fruits géants</v>
          </cell>
          <cell r="C4367">
            <v>12</v>
          </cell>
          <cell r="D4367">
            <v>2969.828</v>
          </cell>
          <cell r="E4367">
            <v>0.16</v>
          </cell>
          <cell r="F4367">
            <v>3445</v>
          </cell>
          <cell r="G4367" t="str">
            <v>ASCO CELDA</v>
          </cell>
        </row>
        <row r="4368">
          <cell r="A4368" t="str">
            <v>04565.55</v>
          </cell>
          <cell r="B4368" t="str">
            <v>Maxichain</v>
          </cell>
          <cell r="C4368">
            <v>12</v>
          </cell>
          <cell r="D4368">
            <v>2662.069</v>
          </cell>
          <cell r="E4368">
            <v>0.16</v>
          </cell>
          <cell r="F4368">
            <v>3088</v>
          </cell>
          <cell r="G4368" t="str">
            <v>ASCO CELDA</v>
          </cell>
        </row>
        <row r="4369">
          <cell r="A4369" t="str">
            <v>00272.55</v>
          </cell>
          <cell r="B4369" t="str">
            <v>Vis-animaux</v>
          </cell>
          <cell r="C4369">
            <v>12</v>
          </cell>
          <cell r="D4369">
            <v>2893.1030000000001</v>
          </cell>
          <cell r="E4369">
            <v>0.16</v>
          </cell>
          <cell r="F4369">
            <v>3356</v>
          </cell>
          <cell r="G4369" t="str">
            <v>ASCO CELDA</v>
          </cell>
        </row>
        <row r="4370">
          <cell r="A4370" t="str">
            <v>47221.55</v>
          </cell>
          <cell r="B4370" t="str">
            <v>Visse et joue</v>
          </cell>
          <cell r="C4370">
            <v>12</v>
          </cell>
          <cell r="D4370">
            <v>3618.9659999999999</v>
          </cell>
          <cell r="E4370">
            <v>0.16</v>
          </cell>
          <cell r="F4370">
            <v>4198</v>
          </cell>
          <cell r="G4370" t="str">
            <v>ASCO CELDA</v>
          </cell>
        </row>
        <row r="4371">
          <cell r="A4371" t="str">
            <v>47230.55</v>
          </cell>
          <cell r="B4371" t="str">
            <v>Visse et joue</v>
          </cell>
          <cell r="C4371">
            <v>12</v>
          </cell>
          <cell r="D4371">
            <v>3618.9659999999999</v>
          </cell>
          <cell r="E4371">
            <v>0.16</v>
          </cell>
          <cell r="F4371">
            <v>4198</v>
          </cell>
          <cell r="G4371" t="str">
            <v>ASCO CELDA</v>
          </cell>
        </row>
        <row r="4372">
          <cell r="A4372" t="str">
            <v>47235.55</v>
          </cell>
          <cell r="B4372" t="str">
            <v>Le lot savane + ferme</v>
          </cell>
          <cell r="C4372">
            <v>12</v>
          </cell>
          <cell r="D4372">
            <v>6871.5519999999997</v>
          </cell>
          <cell r="E4372">
            <v>0.16</v>
          </cell>
          <cell r="F4372">
            <v>7971</v>
          </cell>
          <cell r="G4372" t="str">
            <v>ASCO CELDA</v>
          </cell>
        </row>
        <row r="4373">
          <cell r="A4373" t="str">
            <v>04566.55</v>
          </cell>
          <cell r="B4373" t="str">
            <v>Atelier des gros boulons</v>
          </cell>
          <cell r="C4373">
            <v>13</v>
          </cell>
          <cell r="D4373">
            <v>5793.1030000000001</v>
          </cell>
          <cell r="E4373">
            <v>0.16</v>
          </cell>
          <cell r="F4373">
            <v>6720</v>
          </cell>
          <cell r="G4373" t="str">
            <v>ASCO CELDA</v>
          </cell>
        </row>
        <row r="4374">
          <cell r="A4374" t="str">
            <v>01354.55</v>
          </cell>
          <cell r="B4374" t="str">
            <v>Visséo</v>
          </cell>
          <cell r="C4374">
            <v>13</v>
          </cell>
          <cell r="D4374">
            <v>7617.241</v>
          </cell>
          <cell r="E4374">
            <v>0.16</v>
          </cell>
          <cell r="F4374">
            <v>8836</v>
          </cell>
          <cell r="G4374" t="str">
            <v>ASCO CELDA</v>
          </cell>
        </row>
        <row r="4375">
          <cell r="A4375" t="str">
            <v>47045.55</v>
          </cell>
          <cell r="B4375" t="str">
            <v>Tourne et visse</v>
          </cell>
          <cell r="C4375">
            <v>13</v>
          </cell>
          <cell r="D4375">
            <v>3896.5520000000001</v>
          </cell>
          <cell r="E4375">
            <v>0.16</v>
          </cell>
          <cell r="F4375">
            <v>4520</v>
          </cell>
          <cell r="G4375" t="str">
            <v>ASCO CELDA</v>
          </cell>
        </row>
        <row r="4376">
          <cell r="A4376" t="str">
            <v>01013.55</v>
          </cell>
          <cell r="B4376" t="str">
            <v>L'atelier du marteau</v>
          </cell>
          <cell r="C4376">
            <v>13</v>
          </cell>
          <cell r="D4376">
            <v>11039.655000000001</v>
          </cell>
          <cell r="E4376">
            <v>0.16</v>
          </cell>
          <cell r="F4376">
            <v>12806</v>
          </cell>
          <cell r="G4376" t="str">
            <v>ASCO CELDA</v>
          </cell>
        </row>
        <row r="4377">
          <cell r="A4377" t="str">
            <v>38258.55</v>
          </cell>
          <cell r="B4377" t="str">
            <v>Balles à enfiler</v>
          </cell>
          <cell r="C4377">
            <v>13</v>
          </cell>
          <cell r="D4377">
            <v>2768.9659999999999</v>
          </cell>
          <cell r="E4377">
            <v>0.16</v>
          </cell>
          <cell r="F4377">
            <v>3212</v>
          </cell>
          <cell r="G4377" t="str">
            <v>ASCO CELDA</v>
          </cell>
        </row>
        <row r="4378">
          <cell r="A4378" t="str">
            <v>59241.55</v>
          </cell>
          <cell r="B4378" t="str">
            <v>Perles 5 en 1</v>
          </cell>
          <cell r="C4378">
            <v>13</v>
          </cell>
          <cell r="D4378">
            <v>4456.8969999999999</v>
          </cell>
          <cell r="E4378">
            <v>0.16</v>
          </cell>
          <cell r="F4378">
            <v>5170</v>
          </cell>
          <cell r="G4378" t="str">
            <v>ASCO CELDA</v>
          </cell>
        </row>
        <row r="4379">
          <cell r="A4379" t="str">
            <v>47910.55</v>
          </cell>
          <cell r="B4379" t="str">
            <v>Perles géantes en plastique</v>
          </cell>
          <cell r="C4379">
            <v>14</v>
          </cell>
          <cell r="D4379">
            <v>6196.5519999999997</v>
          </cell>
          <cell r="E4379">
            <v>0.16</v>
          </cell>
          <cell r="F4379">
            <v>7188</v>
          </cell>
          <cell r="G4379" t="str">
            <v>ASCO CELDA</v>
          </cell>
        </row>
        <row r="4380">
          <cell r="A4380" t="str">
            <v>31114.55</v>
          </cell>
          <cell r="B4380" t="str">
            <v>Fiches atelier “Perles géantes”</v>
          </cell>
          <cell r="C4380">
            <v>14</v>
          </cell>
          <cell r="D4380">
            <v>1402.586</v>
          </cell>
          <cell r="E4380">
            <v>0.16</v>
          </cell>
          <cell r="F4380">
            <v>1627</v>
          </cell>
          <cell r="G4380" t="str">
            <v>ASCO CELDA</v>
          </cell>
        </row>
        <row r="4381">
          <cell r="A4381" t="str">
            <v>21931.55</v>
          </cell>
          <cell r="B4381" t="str">
            <v>Perles rondes en plastique</v>
          </cell>
          <cell r="C4381">
            <v>14</v>
          </cell>
          <cell r="D4381">
            <v>4652.5860000000002</v>
          </cell>
          <cell r="E4381">
            <v>0.16</v>
          </cell>
          <cell r="F4381">
            <v>5397</v>
          </cell>
          <cell r="G4381" t="str">
            <v>ASCO CELDA</v>
          </cell>
        </row>
        <row r="4382">
          <cell r="A4382" t="str">
            <v>03953.55</v>
          </cell>
          <cell r="B4382" t="str">
            <v>Perles en plastique mat</v>
          </cell>
          <cell r="C4382">
            <v>14</v>
          </cell>
          <cell r="D4382">
            <v>5882.759</v>
          </cell>
          <cell r="E4382">
            <v>0.16</v>
          </cell>
          <cell r="F4382">
            <v>6824</v>
          </cell>
          <cell r="G4382" t="str">
            <v>ASCO CELDA</v>
          </cell>
        </row>
        <row r="4383">
          <cell r="A4383" t="str">
            <v>47430.55</v>
          </cell>
          <cell r="B4383" t="str">
            <v>Boutons géants</v>
          </cell>
          <cell r="C4383">
            <v>14</v>
          </cell>
          <cell r="D4383">
            <v>1766.3789999999999</v>
          </cell>
          <cell r="E4383">
            <v>0.16</v>
          </cell>
          <cell r="F4383">
            <v>2049</v>
          </cell>
          <cell r="G4383" t="str">
            <v>ASCO CELDA</v>
          </cell>
        </row>
        <row r="4384">
          <cell r="A4384" t="str">
            <v>47974.55</v>
          </cell>
          <cell r="B4384" t="str">
            <v>Lacets arc-en-ciel</v>
          </cell>
          <cell r="C4384">
            <v>14</v>
          </cell>
          <cell r="D4384">
            <v>640.51700000000005</v>
          </cell>
          <cell r="E4384">
            <v>0.16</v>
          </cell>
          <cell r="F4384">
            <v>743</v>
          </cell>
          <cell r="G4384" t="str">
            <v>ASCO CELDA</v>
          </cell>
        </row>
        <row r="4385">
          <cell r="A4385" t="str">
            <v>35452.55</v>
          </cell>
          <cell r="B4385" t="str">
            <v>Animaux à lacer</v>
          </cell>
          <cell r="C4385">
            <v>15</v>
          </cell>
          <cell r="D4385">
            <v>1852.586</v>
          </cell>
          <cell r="E4385">
            <v>0.16</v>
          </cell>
          <cell r="F4385">
            <v>2149</v>
          </cell>
          <cell r="G4385" t="str">
            <v>ASCO CELDA</v>
          </cell>
        </row>
        <row r="4386">
          <cell r="A4386" t="str">
            <v>38120.55</v>
          </cell>
          <cell r="B4386" t="str">
            <v>Animaux à lacer</v>
          </cell>
          <cell r="C4386">
            <v>15</v>
          </cell>
          <cell r="D4386">
            <v>3338.7930000000001</v>
          </cell>
          <cell r="E4386">
            <v>0.16</v>
          </cell>
          <cell r="F4386">
            <v>3873</v>
          </cell>
          <cell r="G4386" t="str">
            <v>ASCO CELDA</v>
          </cell>
        </row>
        <row r="4387">
          <cell r="A4387" t="str">
            <v>35084.55</v>
          </cell>
          <cell r="B4387" t="str">
            <v>Mouton à lacer</v>
          </cell>
          <cell r="C4387">
            <v>15</v>
          </cell>
          <cell r="D4387">
            <v>2312.069</v>
          </cell>
          <cell r="E4387">
            <v>0.16</v>
          </cell>
          <cell r="F4387">
            <v>2682</v>
          </cell>
          <cell r="G4387" t="str">
            <v>ASCO CELDA</v>
          </cell>
        </row>
        <row r="4388">
          <cell r="A4388" t="str">
            <v>88127.55</v>
          </cell>
          <cell r="B4388" t="str">
            <v>Laci formes géométriques</v>
          </cell>
          <cell r="C4388">
            <v>15</v>
          </cell>
          <cell r="D4388">
            <v>3831.0340000000001</v>
          </cell>
          <cell r="E4388">
            <v>0.16</v>
          </cell>
          <cell r="F4388">
            <v>4444</v>
          </cell>
          <cell r="G4388" t="str">
            <v>ASCO CELDA</v>
          </cell>
        </row>
        <row r="4389">
          <cell r="A4389" t="str">
            <v>24028.55</v>
          </cell>
          <cell r="B4389" t="str">
            <v>Alphabet à lacer</v>
          </cell>
          <cell r="C4389">
            <v>15</v>
          </cell>
          <cell r="D4389">
            <v>2635.3449999999998</v>
          </cell>
          <cell r="E4389">
            <v>0.16</v>
          </cell>
          <cell r="F4389">
            <v>3057</v>
          </cell>
          <cell r="G4389" t="str">
            <v>ASCO CELDA</v>
          </cell>
        </row>
        <row r="4390">
          <cell r="A4390" t="str">
            <v>01857.55</v>
          </cell>
          <cell r="B4390" t="str">
            <v>Chaussures à lacer</v>
          </cell>
          <cell r="C4390">
            <v>15</v>
          </cell>
          <cell r="D4390">
            <v>2034.4829999999999</v>
          </cell>
          <cell r="E4390">
            <v>0.16</v>
          </cell>
          <cell r="F4390">
            <v>2360</v>
          </cell>
          <cell r="G4390" t="str">
            <v>ASCO CELDA</v>
          </cell>
        </row>
        <row r="4391">
          <cell r="A4391" t="str">
            <v>04639.55</v>
          </cell>
          <cell r="B4391" t="str">
            <v>Atelier du fil</v>
          </cell>
          <cell r="C4391">
            <v>15</v>
          </cell>
          <cell r="D4391">
            <v>3824.1379999999999</v>
          </cell>
          <cell r="E4391">
            <v>0.16</v>
          </cell>
          <cell r="F4391">
            <v>4436</v>
          </cell>
          <cell r="G4391" t="str">
            <v>ASCO CELDA</v>
          </cell>
        </row>
        <row r="4392">
          <cell r="A4392" t="str">
            <v>38362.55</v>
          </cell>
          <cell r="B4392" t="str">
            <v>Tableaux de laçages Montessori</v>
          </cell>
          <cell r="C4392">
            <v>16</v>
          </cell>
          <cell r="D4392">
            <v>18106.897000000001</v>
          </cell>
          <cell r="E4392">
            <v>0.16</v>
          </cell>
          <cell r="F4392">
            <v>21004</v>
          </cell>
          <cell r="G4392" t="str">
            <v>ASCO CELDA</v>
          </cell>
        </row>
        <row r="4393">
          <cell r="A4393" t="str">
            <v>38363.55</v>
          </cell>
          <cell r="B4393" t="str">
            <v>Tableaux de laçages Montessori</v>
          </cell>
          <cell r="C4393">
            <v>16</v>
          </cell>
          <cell r="D4393">
            <v>9975.8619999999992</v>
          </cell>
          <cell r="E4393">
            <v>0.16</v>
          </cell>
          <cell r="F4393">
            <v>11572</v>
          </cell>
          <cell r="G4393" t="str">
            <v>ASCO CELDA</v>
          </cell>
        </row>
        <row r="4394">
          <cell r="A4394" t="str">
            <v>59195.55</v>
          </cell>
          <cell r="B4394" t="str">
            <v>Balu Junior</v>
          </cell>
          <cell r="C4394">
            <v>16</v>
          </cell>
          <cell r="D4394">
            <v>13412.069</v>
          </cell>
          <cell r="E4394">
            <v>0.16</v>
          </cell>
          <cell r="F4394">
            <v>15558</v>
          </cell>
          <cell r="G4394" t="str">
            <v>ASCO CELDA</v>
          </cell>
        </row>
        <row r="4395">
          <cell r="A4395" t="str">
            <v>35661.55</v>
          </cell>
          <cell r="B4395" t="str">
            <v>Emma, poupée d'apprentissages</v>
          </cell>
          <cell r="C4395">
            <v>16</v>
          </cell>
          <cell r="D4395">
            <v>8244.8279999999995</v>
          </cell>
          <cell r="E4395">
            <v>0.16</v>
          </cell>
          <cell r="F4395">
            <v>9564</v>
          </cell>
          <cell r="G4395" t="str">
            <v>ASCO CELDA</v>
          </cell>
        </row>
        <row r="4396">
          <cell r="A4396" t="str">
            <v>38406.55</v>
          </cell>
          <cell r="B4396" t="str">
            <v>Feutrine à broder</v>
          </cell>
          <cell r="C4396">
            <v>16</v>
          </cell>
          <cell r="D4396">
            <v>1370.69</v>
          </cell>
          <cell r="E4396">
            <v>0.16</v>
          </cell>
          <cell r="F4396">
            <v>1590</v>
          </cell>
          <cell r="G4396" t="str">
            <v>ASCO CELDA</v>
          </cell>
        </row>
        <row r="4397">
          <cell r="A4397" t="str">
            <v>38407.55</v>
          </cell>
          <cell r="B4397" t="str">
            <v>Feutrine à broder</v>
          </cell>
          <cell r="C4397">
            <v>16</v>
          </cell>
          <cell r="D4397">
            <v>461.20699999999999</v>
          </cell>
          <cell r="E4397">
            <v>0.16</v>
          </cell>
          <cell r="F4397">
            <v>535</v>
          </cell>
          <cell r="G4397" t="str">
            <v>ASCO CELDA</v>
          </cell>
        </row>
        <row r="4398">
          <cell r="A4398" t="str">
            <v>38408.55</v>
          </cell>
          <cell r="B4398" t="str">
            <v>Feutrine à broder</v>
          </cell>
          <cell r="C4398">
            <v>16</v>
          </cell>
          <cell r="D4398">
            <v>1582.759</v>
          </cell>
          <cell r="E4398">
            <v>0.16</v>
          </cell>
          <cell r="F4398">
            <v>1836</v>
          </cell>
          <cell r="G4398" t="str">
            <v>ASCO CELDA</v>
          </cell>
        </row>
        <row r="4399">
          <cell r="A4399" t="str">
            <v>59132.55</v>
          </cell>
          <cell r="B4399" t="str">
            <v>Fil tendu “String Art Junior”</v>
          </cell>
          <cell r="C4399">
            <v>16</v>
          </cell>
          <cell r="D4399">
            <v>1986.2070000000001</v>
          </cell>
          <cell r="E4399">
            <v>0.16</v>
          </cell>
          <cell r="F4399">
            <v>2304</v>
          </cell>
          <cell r="G4399" t="str">
            <v>ASCO CELDA</v>
          </cell>
        </row>
        <row r="4400">
          <cell r="A4400" t="str">
            <v>47655.55</v>
          </cell>
          <cell r="B4400" t="str">
            <v>Mes premiers tissages</v>
          </cell>
          <cell r="C4400">
            <v>17</v>
          </cell>
          <cell r="D4400">
            <v>5192.241</v>
          </cell>
          <cell r="E4400">
            <v>0.16</v>
          </cell>
          <cell r="F4400">
            <v>6023</v>
          </cell>
          <cell r="G4400" t="str">
            <v>ASCO CELDA</v>
          </cell>
        </row>
        <row r="4401">
          <cell r="A4401" t="str">
            <v>12530.55</v>
          </cell>
          <cell r="B4401" t="str">
            <v>Tissages géants</v>
          </cell>
          <cell r="C4401">
            <v>17</v>
          </cell>
          <cell r="D4401">
            <v>2985.3449999999998</v>
          </cell>
          <cell r="E4401">
            <v>0.16</v>
          </cell>
          <cell r="F4401">
            <v>3463</v>
          </cell>
          <cell r="G4401" t="str">
            <v>ASCO CELDA</v>
          </cell>
        </row>
        <row r="4402">
          <cell r="A4402" t="str">
            <v>35657.55</v>
          </cell>
          <cell r="B4402" t="str">
            <v>Boîte sensorielle</v>
          </cell>
          <cell r="C4402">
            <v>17</v>
          </cell>
          <cell r="D4402">
            <v>11025.861999999999</v>
          </cell>
          <cell r="E4402">
            <v>0.16</v>
          </cell>
          <cell r="F4402">
            <v>12790</v>
          </cell>
          <cell r="G4402" t="str">
            <v>ASCO CELDA</v>
          </cell>
        </row>
        <row r="4403">
          <cell r="A4403" t="str">
            <v>35443.55</v>
          </cell>
          <cell r="B4403" t="str">
            <v>12 masques occultants</v>
          </cell>
          <cell r="C4403">
            <v>17</v>
          </cell>
          <cell r="D4403">
            <v>3937.931</v>
          </cell>
          <cell r="E4403">
            <v>0.16</v>
          </cell>
          <cell r="F4403">
            <v>4568</v>
          </cell>
          <cell r="G4403" t="str">
            <v>ASCO CELDA</v>
          </cell>
        </row>
        <row r="4404">
          <cell r="A4404" t="str">
            <v>59172.55</v>
          </cell>
          <cell r="B4404" t="str">
            <v>Ateliers “Playfoam”</v>
          </cell>
          <cell r="C4404">
            <v>17</v>
          </cell>
          <cell r="D4404">
            <v>3135.3449999999998</v>
          </cell>
          <cell r="E4404">
            <v>0.16</v>
          </cell>
          <cell r="F4404">
            <v>3637</v>
          </cell>
          <cell r="G4404" t="str">
            <v>ASCO CELDA</v>
          </cell>
        </row>
        <row r="4405">
          <cell r="A4405" t="str">
            <v>59173.55</v>
          </cell>
          <cell r="B4405" t="str">
            <v>Ateliers “Playfoam”</v>
          </cell>
          <cell r="C4405">
            <v>17</v>
          </cell>
          <cell r="D4405">
            <v>3135.3449999999998</v>
          </cell>
          <cell r="E4405">
            <v>0.16</v>
          </cell>
          <cell r="F4405">
            <v>3637</v>
          </cell>
          <cell r="G4405" t="str">
            <v>ASCO CELDA</v>
          </cell>
        </row>
        <row r="4406">
          <cell r="A4406" t="str">
            <v>38233.55</v>
          </cell>
          <cell r="B4406" t="str">
            <v>Ensemble multi-sensoriel de pré-écriture</v>
          </cell>
          <cell r="C4406">
            <v>18</v>
          </cell>
          <cell r="D4406">
            <v>4450.8620000000001</v>
          </cell>
          <cell r="E4406">
            <v>0.16</v>
          </cell>
          <cell r="F4406">
            <v>5163</v>
          </cell>
          <cell r="G4406" t="str">
            <v>ASCO CELDA</v>
          </cell>
        </row>
        <row r="4407">
          <cell r="A4407" t="str">
            <v>47078.55</v>
          </cell>
          <cell r="B4407" t="str">
            <v>Galets sensoriels</v>
          </cell>
          <cell r="C4407">
            <v>18</v>
          </cell>
          <cell r="D4407">
            <v>4735.3450000000003</v>
          </cell>
          <cell r="E4407">
            <v>0.16</v>
          </cell>
          <cell r="F4407">
            <v>5493</v>
          </cell>
          <cell r="G4407" t="str">
            <v>ASCO CELDA</v>
          </cell>
        </row>
        <row r="4408">
          <cell r="A4408" t="str">
            <v>47079.55</v>
          </cell>
          <cell r="B4408" t="str">
            <v>Galets sensoriels</v>
          </cell>
          <cell r="C4408">
            <v>18</v>
          </cell>
          <cell r="D4408">
            <v>8075.8620000000001</v>
          </cell>
          <cell r="E4408">
            <v>0.16</v>
          </cell>
          <cell r="F4408">
            <v>9368</v>
          </cell>
          <cell r="G4408" t="str">
            <v>ASCO CELDA</v>
          </cell>
        </row>
        <row r="4409">
          <cell r="A4409" t="str">
            <v>47083.55</v>
          </cell>
          <cell r="B4409" t="str">
            <v>Galets sensoriels</v>
          </cell>
          <cell r="C4409">
            <v>18</v>
          </cell>
          <cell r="D4409">
            <v>4735.3450000000003</v>
          </cell>
          <cell r="E4409">
            <v>0.16</v>
          </cell>
          <cell r="F4409">
            <v>5493</v>
          </cell>
          <cell r="G4409" t="str">
            <v>ASCO CELDA</v>
          </cell>
        </row>
        <row r="4410">
          <cell r="A4410" t="str">
            <v>47084.55</v>
          </cell>
          <cell r="B4410" t="str">
            <v>Galets sensoriels</v>
          </cell>
          <cell r="C4410">
            <v>18</v>
          </cell>
          <cell r="D4410">
            <v>4735.3450000000003</v>
          </cell>
          <cell r="E4410">
            <v>0.16</v>
          </cell>
          <cell r="F4410">
            <v>5493</v>
          </cell>
          <cell r="G4410" t="str">
            <v>ASCO CELDA</v>
          </cell>
        </row>
        <row r="4411">
          <cell r="A4411" t="str">
            <v>47085.55</v>
          </cell>
          <cell r="B4411" t="str">
            <v>Galets sensoriels</v>
          </cell>
          <cell r="C4411">
            <v>18</v>
          </cell>
          <cell r="D4411">
            <v>7307.759</v>
          </cell>
          <cell r="E4411">
            <v>0.16</v>
          </cell>
          <cell r="F4411">
            <v>8477</v>
          </cell>
          <cell r="G4411" t="str">
            <v>ASCO CELDA</v>
          </cell>
        </row>
        <row r="4412">
          <cell r="A4412" t="str">
            <v>38230.55</v>
          </cell>
          <cell r="B4412" t="str">
            <v>Pistes graphiques rugueuses</v>
          </cell>
          <cell r="C4412">
            <v>18</v>
          </cell>
          <cell r="D4412">
            <v>4575.8620000000001</v>
          </cell>
          <cell r="E4412">
            <v>0.16</v>
          </cell>
          <cell r="F4412">
            <v>5308</v>
          </cell>
          <cell r="G4412" t="str">
            <v>ASCO CELDA</v>
          </cell>
        </row>
        <row r="4413">
          <cell r="A4413" t="str">
            <v>38232.55</v>
          </cell>
          <cell r="B4413" t="str">
            <v>Pistes graphiques rugueuses</v>
          </cell>
          <cell r="C4413">
            <v>18</v>
          </cell>
          <cell r="D4413">
            <v>4575.8620000000001</v>
          </cell>
          <cell r="E4413">
            <v>0.16</v>
          </cell>
          <cell r="F4413">
            <v>5308</v>
          </cell>
          <cell r="G4413" t="str">
            <v>ASCO CELDA</v>
          </cell>
        </row>
        <row r="4414">
          <cell r="A4414" t="str">
            <v>35397.55</v>
          </cell>
          <cell r="B4414" t="str">
            <v>Lettres tactiles</v>
          </cell>
          <cell r="C4414">
            <v>19</v>
          </cell>
          <cell r="D4414">
            <v>2206.8969999999999</v>
          </cell>
          <cell r="E4414">
            <v>0.16</v>
          </cell>
          <cell r="F4414">
            <v>2560</v>
          </cell>
          <cell r="G4414" t="str">
            <v>ASCO CELDA</v>
          </cell>
        </row>
        <row r="4415">
          <cell r="A4415" t="str">
            <v>47065.55</v>
          </cell>
          <cell r="B4415" t="str">
            <v>Lettres tactiles</v>
          </cell>
          <cell r="C4415">
            <v>19</v>
          </cell>
          <cell r="D4415">
            <v>6811.2070000000003</v>
          </cell>
          <cell r="E4415">
            <v>0.16</v>
          </cell>
          <cell r="F4415">
            <v>7901</v>
          </cell>
          <cell r="G4415" t="str">
            <v>ASCO CELDA</v>
          </cell>
        </row>
        <row r="4416">
          <cell r="A4416" t="str">
            <v>38171.55</v>
          </cell>
          <cell r="B4416" t="str">
            <v>30 blocs texturés</v>
          </cell>
          <cell r="C4416">
            <v>19</v>
          </cell>
          <cell r="D4416">
            <v>4529.3100000000004</v>
          </cell>
          <cell r="E4416">
            <v>0.16</v>
          </cell>
          <cell r="F4416">
            <v>5254</v>
          </cell>
          <cell r="G4416" t="str">
            <v>ASCO CELDA</v>
          </cell>
        </row>
        <row r="4417">
          <cell r="A4417" t="str">
            <v>38226.55</v>
          </cell>
          <cell r="B4417" t="str">
            <v>Squeezer</v>
          </cell>
          <cell r="C4417">
            <v>19</v>
          </cell>
          <cell r="D4417">
            <v>4164.6549999999997</v>
          </cell>
          <cell r="E4417">
            <v>0.16</v>
          </cell>
          <cell r="F4417">
            <v>4831</v>
          </cell>
          <cell r="G4417" t="str">
            <v>ASCO CELDA</v>
          </cell>
        </row>
        <row r="4418">
          <cell r="A4418" t="str">
            <v>38225.55</v>
          </cell>
          <cell r="B4418" t="str">
            <v>Twister</v>
          </cell>
          <cell r="C4418">
            <v>19</v>
          </cell>
          <cell r="D4418">
            <v>6675.8620000000001</v>
          </cell>
          <cell r="E4418">
            <v>0.16</v>
          </cell>
          <cell r="F4418">
            <v>7744</v>
          </cell>
          <cell r="G4418" t="str">
            <v>ASCO CELDA</v>
          </cell>
        </row>
        <row r="4419">
          <cell r="A4419" t="str">
            <v>38205.55</v>
          </cell>
          <cell r="B4419" t="str">
            <v>Tangle Jr</v>
          </cell>
          <cell r="C4419">
            <v>19</v>
          </cell>
          <cell r="D4419">
            <v>767.24099999999999</v>
          </cell>
          <cell r="E4419">
            <v>0.16</v>
          </cell>
          <cell r="F4419">
            <v>890</v>
          </cell>
          <cell r="G4419" t="str">
            <v>ASCO CELDA</v>
          </cell>
        </row>
        <row r="4420">
          <cell r="A4420" t="str">
            <v>38206.55</v>
          </cell>
          <cell r="B4420" t="str">
            <v>Tangle Jr</v>
          </cell>
          <cell r="C4420">
            <v>19</v>
          </cell>
          <cell r="D4420">
            <v>935.34500000000003</v>
          </cell>
          <cell r="E4420">
            <v>0.16</v>
          </cell>
          <cell r="F4420">
            <v>1085</v>
          </cell>
          <cell r="G4420" t="str">
            <v>ASCO CELDA</v>
          </cell>
        </row>
        <row r="4421">
          <cell r="A4421" t="str">
            <v>38201.55</v>
          </cell>
          <cell r="B4421" t="str">
            <v>Balles anti-stress</v>
          </cell>
          <cell r="C4421">
            <v>19</v>
          </cell>
          <cell r="D4421">
            <v>800</v>
          </cell>
          <cell r="E4421">
            <v>0.16</v>
          </cell>
          <cell r="F4421">
            <v>928</v>
          </cell>
          <cell r="G4421" t="str">
            <v>ASCO CELDA</v>
          </cell>
        </row>
        <row r="4422">
          <cell r="A4422" t="str">
            <v>38211.55</v>
          </cell>
          <cell r="B4422" t="str">
            <v>Balles anti-stress</v>
          </cell>
          <cell r="C4422">
            <v>19</v>
          </cell>
          <cell r="D4422">
            <v>1883.6210000000001</v>
          </cell>
          <cell r="E4422">
            <v>0.16</v>
          </cell>
          <cell r="F4422">
            <v>2185</v>
          </cell>
          <cell r="G4422" t="str">
            <v>ASCO CELDA</v>
          </cell>
        </row>
        <row r="4423">
          <cell r="A4423" t="str">
            <v>59345.55</v>
          </cell>
          <cell r="B4423" t="str">
            <v>Balles sensorielles</v>
          </cell>
          <cell r="C4423">
            <v>20</v>
          </cell>
          <cell r="D4423">
            <v>1037.931</v>
          </cell>
          <cell r="E4423">
            <v>0.16</v>
          </cell>
          <cell r="F4423">
            <v>1204</v>
          </cell>
          <cell r="G4423" t="str">
            <v>ASCO CELDA</v>
          </cell>
        </row>
        <row r="4424">
          <cell r="A4424" t="str">
            <v>04671.55</v>
          </cell>
          <cell r="B4424" t="str">
            <v>Balles sensorielles</v>
          </cell>
          <cell r="C4424">
            <v>20</v>
          </cell>
          <cell r="D4424">
            <v>3223.2759999999998</v>
          </cell>
          <cell r="E4424">
            <v>0.16</v>
          </cell>
          <cell r="F4424">
            <v>3739</v>
          </cell>
          <cell r="G4424" t="str">
            <v>ASCO CELDA</v>
          </cell>
        </row>
        <row r="4425">
          <cell r="A4425" t="str">
            <v>24292.55</v>
          </cell>
          <cell r="B4425" t="str">
            <v>Balles sensorielles</v>
          </cell>
          <cell r="C4425">
            <v>20</v>
          </cell>
          <cell r="D4425">
            <v>8751.7240000000002</v>
          </cell>
          <cell r="E4425">
            <v>0.16</v>
          </cell>
          <cell r="F4425">
            <v>10152</v>
          </cell>
          <cell r="G4425" t="str">
            <v>ASCO CELDA</v>
          </cell>
        </row>
        <row r="4426">
          <cell r="A4426" t="str">
            <v>38215.55</v>
          </cell>
          <cell r="B4426" t="str">
            <v>Collier et bracelet de mastication</v>
          </cell>
          <cell r="C4426">
            <v>20</v>
          </cell>
          <cell r="D4426">
            <v>4062.069</v>
          </cell>
          <cell r="E4426">
            <v>0.16</v>
          </cell>
          <cell r="F4426">
            <v>4712</v>
          </cell>
          <cell r="G4426" t="str">
            <v>ASCO CELDA</v>
          </cell>
        </row>
        <row r="4427">
          <cell r="A4427" t="str">
            <v>38216.55</v>
          </cell>
          <cell r="B4427" t="str">
            <v>Colliers de mastication</v>
          </cell>
          <cell r="C4427">
            <v>20</v>
          </cell>
          <cell r="D4427">
            <v>4117.241</v>
          </cell>
          <cell r="E4427">
            <v>0.16</v>
          </cell>
          <cell r="F4427">
            <v>4776</v>
          </cell>
          <cell r="G4427" t="str">
            <v>ASCO CELDA</v>
          </cell>
        </row>
        <row r="4428">
          <cell r="A4428" t="str">
            <v>38217.55</v>
          </cell>
          <cell r="B4428" t="str">
            <v>Colliers de mastication</v>
          </cell>
          <cell r="C4428">
            <v>20</v>
          </cell>
          <cell r="D4428">
            <v>4117.241</v>
          </cell>
          <cell r="E4428">
            <v>0.16</v>
          </cell>
          <cell r="F4428">
            <v>4776</v>
          </cell>
          <cell r="G4428" t="str">
            <v>ASCO CELDA</v>
          </cell>
        </row>
        <row r="4429">
          <cell r="A4429" t="str">
            <v>38218.55</v>
          </cell>
          <cell r="B4429" t="str">
            <v>Colliers de mastication</v>
          </cell>
          <cell r="C4429">
            <v>20</v>
          </cell>
          <cell r="D4429">
            <v>4117.241</v>
          </cell>
          <cell r="E4429">
            <v>0.16</v>
          </cell>
          <cell r="F4429">
            <v>4776</v>
          </cell>
          <cell r="G4429" t="str">
            <v>ASCO CELDA</v>
          </cell>
        </row>
        <row r="4430">
          <cell r="A4430" t="str">
            <v>38208.55</v>
          </cell>
          <cell r="B4430" t="str">
            <v>Coussin gonflable BittyBottoms</v>
          </cell>
          <cell r="C4430">
            <v>20</v>
          </cell>
          <cell r="D4430">
            <v>3500.8620000000001</v>
          </cell>
          <cell r="E4430">
            <v>0.16</v>
          </cell>
          <cell r="F4430">
            <v>4061</v>
          </cell>
          <cell r="G4430" t="str">
            <v>ASCO CELDA</v>
          </cell>
        </row>
        <row r="4431">
          <cell r="A4431" t="str">
            <v>38209.55</v>
          </cell>
          <cell r="B4431" t="str">
            <v>Rouleau pour pieds</v>
          </cell>
          <cell r="C4431">
            <v>20</v>
          </cell>
          <cell r="D4431">
            <v>3184.4830000000002</v>
          </cell>
          <cell r="E4431">
            <v>0.16</v>
          </cell>
          <cell r="F4431">
            <v>3694</v>
          </cell>
          <cell r="G4431" t="str">
            <v>ASCO CELDA</v>
          </cell>
        </row>
        <row r="4432">
          <cell r="A4432" t="str">
            <v>38212.55</v>
          </cell>
          <cell r="B4432" t="str">
            <v>Animaux lestés</v>
          </cell>
          <cell r="C4432">
            <v>21</v>
          </cell>
          <cell r="D4432">
            <v>4876.7240000000002</v>
          </cell>
          <cell r="E4432">
            <v>0.16</v>
          </cell>
          <cell r="F4432">
            <v>5657</v>
          </cell>
          <cell r="G4432" t="str">
            <v>ASCO CELDA</v>
          </cell>
        </row>
        <row r="4433">
          <cell r="A4433" t="str">
            <v>38214.55</v>
          </cell>
          <cell r="B4433" t="str">
            <v>Animaux lestés</v>
          </cell>
          <cell r="C4433">
            <v>21</v>
          </cell>
          <cell r="D4433">
            <v>6056.8969999999999</v>
          </cell>
          <cell r="E4433">
            <v>0.16</v>
          </cell>
          <cell r="F4433">
            <v>7026</v>
          </cell>
          <cell r="G4433" t="str">
            <v>ASCO CELDA</v>
          </cell>
        </row>
        <row r="4434">
          <cell r="A4434" t="str">
            <v>38213.55</v>
          </cell>
          <cell r="B4434" t="str">
            <v>Animaux lestés</v>
          </cell>
          <cell r="C4434">
            <v>21</v>
          </cell>
          <cell r="D4434">
            <v>5146.5519999999997</v>
          </cell>
          <cell r="E4434">
            <v>0.16</v>
          </cell>
          <cell r="F4434">
            <v>5970</v>
          </cell>
          <cell r="G4434" t="str">
            <v>ASCO CELDA</v>
          </cell>
        </row>
        <row r="4435">
          <cell r="A4435" t="str">
            <v>47336.55</v>
          </cell>
          <cell r="B4435" t="str">
            <v>Disques sensoriels</v>
          </cell>
          <cell r="C4435">
            <v>21</v>
          </cell>
          <cell r="D4435">
            <v>9105.1720000000005</v>
          </cell>
          <cell r="E4435">
            <v>0.16</v>
          </cell>
          <cell r="F4435">
            <v>10562</v>
          </cell>
          <cell r="G4435" t="str">
            <v>ASCO CELDA</v>
          </cell>
        </row>
        <row r="4436">
          <cell r="A4436" t="str">
            <v>59051.55</v>
          </cell>
          <cell r="B4436" t="str">
            <v>4 dalles sensorielles</v>
          </cell>
          <cell r="C4436">
            <v>21</v>
          </cell>
          <cell r="D4436">
            <v>15676.724</v>
          </cell>
          <cell r="E4436">
            <v>0.16</v>
          </cell>
          <cell r="F4436">
            <v>18185</v>
          </cell>
          <cell r="G4436" t="str">
            <v>ASCO CELDA</v>
          </cell>
        </row>
        <row r="4437">
          <cell r="A4437" t="str">
            <v>38202.55</v>
          </cell>
          <cell r="B4437" t="str">
            <v>Body Sox®</v>
          </cell>
          <cell r="C4437">
            <v>21</v>
          </cell>
          <cell r="D4437">
            <v>9737.0689999999995</v>
          </cell>
          <cell r="E4437">
            <v>0.16</v>
          </cell>
          <cell r="F4437">
            <v>11295</v>
          </cell>
          <cell r="G4437" t="str">
            <v>ASCO CELDA</v>
          </cell>
        </row>
        <row r="4438">
          <cell r="A4438" t="str">
            <v>38203.55</v>
          </cell>
          <cell r="B4438" t="str">
            <v>Body Sox®</v>
          </cell>
          <cell r="C4438">
            <v>21</v>
          </cell>
          <cell r="D4438">
            <v>10530.172</v>
          </cell>
          <cell r="E4438">
            <v>0.16</v>
          </cell>
          <cell r="F4438">
            <v>12215</v>
          </cell>
          <cell r="G4438" t="str">
            <v>ASCO CELDA</v>
          </cell>
        </row>
        <row r="4439">
          <cell r="A4439" t="str">
            <v>38326.55</v>
          </cell>
          <cell r="B4439" t="str">
            <v>Siège enveloppant</v>
          </cell>
          <cell r="C4439">
            <v>21</v>
          </cell>
          <cell r="D4439">
            <v>18683.620999999999</v>
          </cell>
          <cell r="E4439">
            <v>0.16</v>
          </cell>
          <cell r="F4439">
            <v>21673</v>
          </cell>
          <cell r="G4439" t="str">
            <v>ASCO CELDA</v>
          </cell>
        </row>
        <row r="4440">
          <cell r="A4440" t="str">
            <v>47063.55</v>
          </cell>
          <cell r="B4440" t="str">
            <v>Formes tactiles</v>
          </cell>
          <cell r="C4440">
            <v>22</v>
          </cell>
          <cell r="D4440">
            <v>4287.9309999999996</v>
          </cell>
          <cell r="E4440">
            <v>0.16</v>
          </cell>
          <cell r="F4440">
            <v>4974</v>
          </cell>
          <cell r="G4440" t="str">
            <v>ASCO CELDA</v>
          </cell>
        </row>
        <row r="4441">
          <cell r="A4441" t="str">
            <v>04155.55</v>
          </cell>
          <cell r="B4441" t="str">
            <v>Jeu des textures</v>
          </cell>
          <cell r="C4441">
            <v>22</v>
          </cell>
          <cell r="D4441">
            <v>4829.3100000000004</v>
          </cell>
          <cell r="E4441">
            <v>0.16</v>
          </cell>
          <cell r="F4441">
            <v>5602</v>
          </cell>
          <cell r="G4441" t="str">
            <v>ASCO CELDA</v>
          </cell>
        </row>
        <row r="4442">
          <cell r="A4442" t="str">
            <v>04148.55</v>
          </cell>
          <cell r="B4442" t="str">
            <v>Tactilo loto</v>
          </cell>
          <cell r="C4442">
            <v>22</v>
          </cell>
          <cell r="D4442">
            <v>3297.4140000000002</v>
          </cell>
          <cell r="E4442">
            <v>0.16</v>
          </cell>
          <cell r="F4442">
            <v>3825</v>
          </cell>
          <cell r="G4442" t="str">
            <v>ASCO CELDA</v>
          </cell>
        </row>
        <row r="4443">
          <cell r="A4443" t="str">
            <v>88326.55</v>
          </cell>
          <cell r="B4443" t="str">
            <v>Tactiplay formes</v>
          </cell>
          <cell r="C4443">
            <v>22</v>
          </cell>
          <cell r="D4443">
            <v>5125.8620000000001</v>
          </cell>
          <cell r="E4443">
            <v>0.16</v>
          </cell>
          <cell r="F4443">
            <v>5946</v>
          </cell>
          <cell r="G4443" t="str">
            <v>ASCO CELDA</v>
          </cell>
        </row>
        <row r="4444">
          <cell r="A4444" t="str">
            <v>04094.55</v>
          </cell>
          <cell r="B4444" t="str">
            <v>Tastaro</v>
          </cell>
          <cell r="C4444">
            <v>22</v>
          </cell>
          <cell r="D4444">
            <v>6109.4830000000002</v>
          </cell>
          <cell r="E4444">
            <v>0.16</v>
          </cell>
          <cell r="F4444">
            <v>7087</v>
          </cell>
          <cell r="G4444" t="str">
            <v>ASCO CELDA</v>
          </cell>
        </row>
        <row r="4445">
          <cell r="A4445" t="str">
            <v>35756.55</v>
          </cell>
          <cell r="B4445" t="str">
            <v>Mémos sensoriels</v>
          </cell>
          <cell r="C4445">
            <v>23</v>
          </cell>
          <cell r="D4445">
            <v>6046.5519999999997</v>
          </cell>
          <cell r="E4445">
            <v>0.16</v>
          </cell>
          <cell r="F4445">
            <v>7014</v>
          </cell>
          <cell r="G4445" t="str">
            <v>ASCO CELDA</v>
          </cell>
        </row>
        <row r="4446">
          <cell r="A4446" t="str">
            <v>35619.55</v>
          </cell>
          <cell r="B4446" t="str">
            <v>Mémos sensoriels</v>
          </cell>
          <cell r="C4446">
            <v>23</v>
          </cell>
          <cell r="D4446">
            <v>5922.4139999999998</v>
          </cell>
          <cell r="E4446">
            <v>0.16</v>
          </cell>
          <cell r="F4446">
            <v>6870</v>
          </cell>
          <cell r="G4446" t="str">
            <v>ASCO CELDA</v>
          </cell>
        </row>
        <row r="4447">
          <cell r="A4447" t="str">
            <v>38250.55</v>
          </cell>
          <cell r="B4447" t="str">
            <v>Blocs couleurs et sons</v>
          </cell>
          <cell r="C4447">
            <v>23</v>
          </cell>
          <cell r="D4447">
            <v>4719.8280000000004</v>
          </cell>
          <cell r="E4447">
            <v>0.16</v>
          </cell>
          <cell r="F4447">
            <v>5475</v>
          </cell>
          <cell r="G4447" t="str">
            <v>ASCO CELDA</v>
          </cell>
        </row>
        <row r="4448">
          <cell r="A4448" t="str">
            <v>38263.55</v>
          </cell>
          <cell r="B4448" t="str">
            <v>Sabliers sensoriels</v>
          </cell>
          <cell r="C4448">
            <v>23</v>
          </cell>
          <cell r="D4448">
            <v>3959.4830000000002</v>
          </cell>
          <cell r="E4448">
            <v>0.16</v>
          </cell>
          <cell r="F4448">
            <v>4593</v>
          </cell>
          <cell r="G4448" t="str">
            <v>ASCO CELDA</v>
          </cell>
        </row>
        <row r="4449">
          <cell r="A4449" t="str">
            <v>38346.55</v>
          </cell>
          <cell r="B4449" t="str">
            <v>Boîte de couleurs Montessori N°3</v>
          </cell>
          <cell r="C4449">
            <v>23</v>
          </cell>
          <cell r="D4449">
            <v>14963.793</v>
          </cell>
          <cell r="E4449">
            <v>0.16</v>
          </cell>
          <cell r="F4449">
            <v>17358</v>
          </cell>
          <cell r="G4449" t="str">
            <v>ASCO CELDA</v>
          </cell>
        </row>
        <row r="4450">
          <cell r="A4450" t="str">
            <v>24179.55</v>
          </cell>
          <cell r="B4450" t="str">
            <v>Mélangeur de couleurs</v>
          </cell>
          <cell r="C4450">
            <v>23</v>
          </cell>
          <cell r="D4450">
            <v>2171.5520000000001</v>
          </cell>
          <cell r="E4450">
            <v>0.16</v>
          </cell>
          <cell r="F4450">
            <v>2519</v>
          </cell>
          <cell r="G4450" t="str">
            <v>ASCO CELDA</v>
          </cell>
        </row>
        <row r="4451">
          <cell r="A4451" t="str">
            <v>04001.55</v>
          </cell>
          <cell r="B4451" t="str">
            <v>Palettes de couleurs</v>
          </cell>
          <cell r="C4451">
            <v>23</v>
          </cell>
          <cell r="D4451">
            <v>1426.7239999999999</v>
          </cell>
          <cell r="E4451">
            <v>0.16</v>
          </cell>
          <cell r="F4451">
            <v>1655</v>
          </cell>
          <cell r="G4451" t="str">
            <v>ASCO CELDA</v>
          </cell>
        </row>
        <row r="4452">
          <cell r="A4452" t="str">
            <v>04624.55</v>
          </cell>
          <cell r="B4452" t="str">
            <v>Lunettes et verres colorés à mixer</v>
          </cell>
          <cell r="C4452">
            <v>23</v>
          </cell>
          <cell r="D4452">
            <v>1782.759</v>
          </cell>
          <cell r="E4452">
            <v>0.16</v>
          </cell>
          <cell r="F4452">
            <v>2068</v>
          </cell>
          <cell r="G4452" t="str">
            <v>ASCO CELDA</v>
          </cell>
        </row>
        <row r="4453">
          <cell r="A4453" t="str">
            <v>38261.55</v>
          </cell>
          <cell r="B4453" t="str">
            <v>Table lumineuse</v>
          </cell>
          <cell r="C4453">
            <v>24</v>
          </cell>
          <cell r="D4453">
            <v>19634.483</v>
          </cell>
          <cell r="E4453">
            <v>0.16</v>
          </cell>
          <cell r="F4453">
            <v>22776</v>
          </cell>
          <cell r="G4453" t="str">
            <v>ASCO CELDA</v>
          </cell>
        </row>
        <row r="4454">
          <cell r="A4454" t="str">
            <v>38262.55</v>
          </cell>
          <cell r="B4454" t="str">
            <v>Blocs de construction translucides</v>
          </cell>
          <cell r="C4454">
            <v>24</v>
          </cell>
          <cell r="D4454">
            <v>15993.102999999999</v>
          </cell>
          <cell r="E4454">
            <v>0.16</v>
          </cell>
          <cell r="F4454">
            <v>18552</v>
          </cell>
          <cell r="G4454" t="str">
            <v>ASCO CELDA</v>
          </cell>
        </row>
        <row r="4455">
          <cell r="A4455" t="str">
            <v>29232.55</v>
          </cell>
          <cell r="B4455" t="str">
            <v>Luminis</v>
          </cell>
          <cell r="C4455">
            <v>24</v>
          </cell>
          <cell r="D4455">
            <v>13308.620999999999</v>
          </cell>
          <cell r="E4455">
            <v>0.16</v>
          </cell>
          <cell r="F4455">
            <v>15438</v>
          </cell>
          <cell r="G4455" t="str">
            <v>ASCO CELDA</v>
          </cell>
        </row>
        <row r="4456">
          <cell r="A4456" t="str">
            <v>38274.55</v>
          </cell>
          <cell r="B4456" t="str">
            <v>Formes translucides variées</v>
          </cell>
          <cell r="C4456">
            <v>24</v>
          </cell>
          <cell r="D4456">
            <v>2408.6210000000001</v>
          </cell>
          <cell r="E4456">
            <v>0.16</v>
          </cell>
          <cell r="F4456">
            <v>2794</v>
          </cell>
          <cell r="G4456" t="str">
            <v>ASCO CELDA</v>
          </cell>
        </row>
        <row r="4457">
          <cell r="A4457" t="str">
            <v>59069.55</v>
          </cell>
          <cell r="B4457" t="str">
            <v>Tangram translucide</v>
          </cell>
          <cell r="C4457">
            <v>24</v>
          </cell>
          <cell r="D4457">
            <v>443.10300000000001</v>
          </cell>
          <cell r="E4457">
            <v>0.16</v>
          </cell>
          <cell r="F4457">
            <v>514</v>
          </cell>
          <cell r="G4457" t="str">
            <v>ASCO CELDA</v>
          </cell>
        </row>
        <row r="4458">
          <cell r="A4458" t="str">
            <v>38265.55</v>
          </cell>
          <cell r="B4458" t="str">
            <v>Personnages en silicone translucide</v>
          </cell>
          <cell r="C4458">
            <v>24</v>
          </cell>
          <cell r="D4458">
            <v>3516.3789999999999</v>
          </cell>
          <cell r="E4458">
            <v>0.16</v>
          </cell>
          <cell r="F4458">
            <v>4079</v>
          </cell>
          <cell r="G4458" t="str">
            <v>ASCO CELDA</v>
          </cell>
        </row>
        <row r="4459">
          <cell r="A4459" t="str">
            <v>38337.55</v>
          </cell>
          <cell r="B4459" t="str">
            <v>Loto des odeurs</v>
          </cell>
          <cell r="C4459">
            <v>25</v>
          </cell>
          <cell r="D4459">
            <v>5424.1379999999999</v>
          </cell>
          <cell r="E4459">
            <v>0.16</v>
          </cell>
          <cell r="F4459">
            <v>6292</v>
          </cell>
          <cell r="G4459" t="str">
            <v>ASCO CELDA</v>
          </cell>
        </row>
        <row r="4460">
          <cell r="A4460" t="str">
            <v>38338.55</v>
          </cell>
          <cell r="B4460" t="str">
            <v>Loto des saveurs</v>
          </cell>
          <cell r="C4460">
            <v>25</v>
          </cell>
          <cell r="D4460">
            <v>5526.7240000000002</v>
          </cell>
          <cell r="E4460">
            <v>0.16</v>
          </cell>
          <cell r="F4460">
            <v>6411</v>
          </cell>
          <cell r="G4460" t="str">
            <v>ASCO CELDA</v>
          </cell>
        </row>
        <row r="4461">
          <cell r="A4461" t="str">
            <v>38339.55</v>
          </cell>
          <cell r="B4461" t="str">
            <v>Topscent</v>
          </cell>
          <cell r="C4461">
            <v>25</v>
          </cell>
          <cell r="D4461">
            <v>3359.4830000000002</v>
          </cell>
          <cell r="E4461">
            <v>0.16</v>
          </cell>
          <cell r="F4461">
            <v>3897</v>
          </cell>
          <cell r="G4461" t="str">
            <v>ASCO CELDA</v>
          </cell>
        </row>
        <row r="4462">
          <cell r="A4462" t="str">
            <v>35588.55</v>
          </cell>
          <cell r="B4462" t="str">
            <v>L'odorat</v>
          </cell>
          <cell r="C4462">
            <v>25</v>
          </cell>
          <cell r="D4462">
            <v>6221.5519999999997</v>
          </cell>
          <cell r="E4462">
            <v>0.16</v>
          </cell>
          <cell r="F4462">
            <v>7217</v>
          </cell>
          <cell r="G4462" t="str">
            <v>ASCO CELDA</v>
          </cell>
        </row>
        <row r="4463">
          <cell r="A4463" t="str">
            <v>35586.55</v>
          </cell>
          <cell r="B4463" t="str">
            <v>Atelier des sens</v>
          </cell>
          <cell r="C4463">
            <v>25</v>
          </cell>
          <cell r="D4463">
            <v>4906.0339999999997</v>
          </cell>
          <cell r="E4463">
            <v>0.16</v>
          </cell>
          <cell r="F4463">
            <v>5691</v>
          </cell>
          <cell r="G4463" t="str">
            <v>ASCO CELDA</v>
          </cell>
        </row>
        <row r="4464">
          <cell r="A4464" t="str">
            <v>35478.55</v>
          </cell>
          <cell r="B4464" t="str">
            <v>Loto des sens</v>
          </cell>
          <cell r="C4464">
            <v>25</v>
          </cell>
          <cell r="D4464">
            <v>4837.9309999999996</v>
          </cell>
          <cell r="E4464">
            <v>0.16</v>
          </cell>
          <cell r="F4464">
            <v>5612</v>
          </cell>
          <cell r="G4464" t="str">
            <v>ASCO CELDA</v>
          </cell>
        </row>
        <row r="4465">
          <cell r="A4465" t="str">
            <v>02256.55</v>
          </cell>
          <cell r="B4465" t="str">
            <v>Puzzle magnétique interchangeable</v>
          </cell>
          <cell r="C4465">
            <v>26</v>
          </cell>
          <cell r="D4465">
            <v>3028.4479999999999</v>
          </cell>
          <cell r="E4465">
            <v>0.16</v>
          </cell>
          <cell r="F4465">
            <v>3513</v>
          </cell>
          <cell r="G4465" t="str">
            <v>ASCO CELDA</v>
          </cell>
        </row>
        <row r="4466">
          <cell r="A4466" t="str">
            <v>01299.55</v>
          </cell>
          <cell r="B4466" t="str">
            <v>Méli-mélo d'enfants</v>
          </cell>
          <cell r="C4466">
            <v>26</v>
          </cell>
          <cell r="D4466">
            <v>5622.4139999999998</v>
          </cell>
          <cell r="E4466">
            <v>0.16</v>
          </cell>
          <cell r="F4466">
            <v>6522</v>
          </cell>
          <cell r="G4466" t="str">
            <v>ASCO CELDA</v>
          </cell>
        </row>
        <row r="4467">
          <cell r="A4467" t="str">
            <v>35459.55</v>
          </cell>
          <cell r="B4467" t="str">
            <v>Puzzle pêche magnétique</v>
          </cell>
          <cell r="C4467">
            <v>26</v>
          </cell>
          <cell r="D4467">
            <v>2225</v>
          </cell>
          <cell r="E4467">
            <v>0.16</v>
          </cell>
          <cell r="F4467">
            <v>2581</v>
          </cell>
          <cell r="G4467" t="str">
            <v>ASCO CELDA</v>
          </cell>
        </row>
        <row r="4468">
          <cell r="A4468" t="str">
            <v>02452.55</v>
          </cell>
          <cell r="B4468" t="str">
            <v>Lettres magnétiques en bois</v>
          </cell>
          <cell r="C4468">
            <v>26</v>
          </cell>
          <cell r="D4468">
            <v>2622.4140000000002</v>
          </cell>
          <cell r="E4468">
            <v>0.16</v>
          </cell>
          <cell r="F4468">
            <v>3042</v>
          </cell>
          <cell r="G4468" t="str">
            <v>ASCO CELDA</v>
          </cell>
        </row>
        <row r="4469">
          <cell r="A4469" t="str">
            <v>24353.55</v>
          </cell>
          <cell r="B4469" t="str">
            <v>Lettres magnétiques en bois</v>
          </cell>
          <cell r="C4469">
            <v>26</v>
          </cell>
          <cell r="D4469">
            <v>2622.4140000000002</v>
          </cell>
          <cell r="E4469">
            <v>0.16</v>
          </cell>
          <cell r="F4469">
            <v>3042</v>
          </cell>
          <cell r="G4469" t="str">
            <v>ASCO CELDA</v>
          </cell>
        </row>
        <row r="4470">
          <cell r="A4470" t="str">
            <v>24351.55</v>
          </cell>
          <cell r="B4470" t="str">
            <v>Figurines magnétiques en bois</v>
          </cell>
          <cell r="C4470">
            <v>26</v>
          </cell>
          <cell r="D4470">
            <v>2622.4140000000002</v>
          </cell>
          <cell r="E4470">
            <v>0.16</v>
          </cell>
          <cell r="F4470">
            <v>3042</v>
          </cell>
          <cell r="G4470" t="str">
            <v>ASCO CELDA</v>
          </cell>
        </row>
        <row r="4471">
          <cell r="A4471" t="str">
            <v>24352.55</v>
          </cell>
          <cell r="B4471" t="str">
            <v>Figurines magnétiques en bois</v>
          </cell>
          <cell r="C4471">
            <v>26</v>
          </cell>
          <cell r="D4471">
            <v>2622.4140000000002</v>
          </cell>
          <cell r="E4471">
            <v>0.16</v>
          </cell>
          <cell r="F4471">
            <v>3042</v>
          </cell>
          <cell r="G4471" t="str">
            <v>ASCO CELDA</v>
          </cell>
        </row>
        <row r="4472">
          <cell r="A4472" t="str">
            <v>03465.55</v>
          </cell>
          <cell r="B4472" t="str">
            <v>Encastrements animaux</v>
          </cell>
          <cell r="C4472">
            <v>27</v>
          </cell>
          <cell r="D4472">
            <v>3170.69</v>
          </cell>
          <cell r="E4472">
            <v>0.16</v>
          </cell>
          <cell r="F4472">
            <v>3678</v>
          </cell>
          <cell r="G4472" t="str">
            <v>ASCO CELDA</v>
          </cell>
        </row>
        <row r="4473">
          <cell r="A4473" t="str">
            <v>24140.55</v>
          </cell>
          <cell r="B4473" t="str">
            <v>Encastrements animaux</v>
          </cell>
          <cell r="C4473">
            <v>27</v>
          </cell>
          <cell r="D4473">
            <v>3498.2759999999998</v>
          </cell>
          <cell r="E4473">
            <v>0.16</v>
          </cell>
          <cell r="F4473">
            <v>4058</v>
          </cell>
          <cell r="G4473" t="str">
            <v>ASCO CELDA</v>
          </cell>
        </row>
        <row r="4474">
          <cell r="A4474" t="str">
            <v>38253.55</v>
          </cell>
          <cell r="B4474" t="str">
            <v>Puzzle noir et blanc</v>
          </cell>
          <cell r="C4474">
            <v>27</v>
          </cell>
          <cell r="D4474">
            <v>2320.69</v>
          </cell>
          <cell r="E4474">
            <v>0.16</v>
          </cell>
          <cell r="F4474">
            <v>2692</v>
          </cell>
          <cell r="G4474" t="str">
            <v>ASCO CELDA</v>
          </cell>
        </row>
        <row r="4475">
          <cell r="A4475" t="str">
            <v>38393.55</v>
          </cell>
          <cell r="B4475" t="str">
            <v>Puzzle bruits de la ferme</v>
          </cell>
          <cell r="C4475">
            <v>27</v>
          </cell>
          <cell r="D4475">
            <v>2912.931</v>
          </cell>
          <cell r="E4475">
            <v>0.16</v>
          </cell>
          <cell r="F4475">
            <v>3379</v>
          </cell>
          <cell r="G4475" t="str">
            <v>ASCO CELDA</v>
          </cell>
        </row>
        <row r="4476">
          <cell r="A4476" t="str">
            <v>38392.55</v>
          </cell>
          <cell r="B4476" t="str">
            <v>Puzzle à filtres colorés</v>
          </cell>
          <cell r="C4476">
            <v>27</v>
          </cell>
          <cell r="D4476">
            <v>1457.759</v>
          </cell>
          <cell r="E4476">
            <v>0.16</v>
          </cell>
          <cell r="F4476">
            <v>1691</v>
          </cell>
          <cell r="G4476" t="str">
            <v>ASCO CELDA</v>
          </cell>
        </row>
        <row r="4477">
          <cell r="A4477" t="str">
            <v>59396.55</v>
          </cell>
          <cell r="B4477" t="str">
            <v>Premiers encastrements</v>
          </cell>
          <cell r="C4477">
            <v>27</v>
          </cell>
          <cell r="D4477">
            <v>1400</v>
          </cell>
          <cell r="E4477">
            <v>0.16</v>
          </cell>
          <cell r="F4477">
            <v>1624</v>
          </cell>
          <cell r="G4477" t="str">
            <v>ASCO CELDA</v>
          </cell>
        </row>
        <row r="4478">
          <cell r="A4478" t="str">
            <v>59397.55</v>
          </cell>
          <cell r="B4478" t="str">
            <v>Premiers encastrements</v>
          </cell>
          <cell r="C4478">
            <v>27</v>
          </cell>
          <cell r="D4478">
            <v>1883.6210000000001</v>
          </cell>
          <cell r="E4478">
            <v>0.16</v>
          </cell>
          <cell r="F4478">
            <v>2185</v>
          </cell>
          <cell r="G4478" t="str">
            <v>ASCO CELDA</v>
          </cell>
        </row>
        <row r="4479">
          <cell r="A4479" t="str">
            <v>47178.55</v>
          </cell>
          <cell r="B4479" t="str">
            <v>Encastrements tactiles</v>
          </cell>
          <cell r="C4479">
            <v>28</v>
          </cell>
          <cell r="D4479">
            <v>2517.241</v>
          </cell>
          <cell r="E4479">
            <v>0.16</v>
          </cell>
          <cell r="F4479">
            <v>2920</v>
          </cell>
          <cell r="G4479" t="str">
            <v>ASCO CELDA</v>
          </cell>
        </row>
        <row r="4480">
          <cell r="A4480" t="str">
            <v>47189.55</v>
          </cell>
          <cell r="B4480" t="str">
            <v>Encastrements tactiles</v>
          </cell>
          <cell r="C4480">
            <v>28</v>
          </cell>
          <cell r="D4480">
            <v>2898.2759999999998</v>
          </cell>
          <cell r="E4480">
            <v>0.16</v>
          </cell>
          <cell r="F4480">
            <v>3362</v>
          </cell>
          <cell r="G4480" t="str">
            <v>ASCO CELDA</v>
          </cell>
        </row>
        <row r="4481">
          <cell r="A4481" t="str">
            <v>35148.55</v>
          </cell>
          <cell r="B4481" t="str">
            <v>Encastrements</v>
          </cell>
          <cell r="C4481">
            <v>28</v>
          </cell>
          <cell r="D4481">
            <v>2847.4140000000002</v>
          </cell>
          <cell r="E4481">
            <v>0.16</v>
          </cell>
          <cell r="F4481">
            <v>3303</v>
          </cell>
          <cell r="G4481" t="str">
            <v>ASCO CELDA</v>
          </cell>
        </row>
        <row r="4482">
          <cell r="A4482" t="str">
            <v>35149.55</v>
          </cell>
          <cell r="B4482" t="str">
            <v>Encastrements</v>
          </cell>
          <cell r="C4482">
            <v>28</v>
          </cell>
          <cell r="D4482">
            <v>2847.4140000000002</v>
          </cell>
          <cell r="E4482">
            <v>0.16</v>
          </cell>
          <cell r="F4482">
            <v>3303</v>
          </cell>
          <cell r="G4482" t="str">
            <v>ASCO CELDA</v>
          </cell>
        </row>
        <row r="4483">
          <cell r="A4483" t="str">
            <v>35144.55</v>
          </cell>
          <cell r="B4483" t="str">
            <v>Encastrements enfants du monde</v>
          </cell>
          <cell r="C4483">
            <v>28</v>
          </cell>
          <cell r="D4483">
            <v>14543.966</v>
          </cell>
          <cell r="E4483">
            <v>0.16</v>
          </cell>
          <cell r="F4483">
            <v>16871</v>
          </cell>
          <cell r="G4483" t="str">
            <v>ASCO CELDA</v>
          </cell>
        </row>
        <row r="4484">
          <cell r="A4484" t="str">
            <v>47028.55</v>
          </cell>
          <cell r="B4484" t="str">
            <v>Encastrements ludiques</v>
          </cell>
          <cell r="C4484">
            <v>28</v>
          </cell>
          <cell r="D4484">
            <v>2225</v>
          </cell>
          <cell r="E4484">
            <v>0.16</v>
          </cell>
          <cell r="F4484">
            <v>2581</v>
          </cell>
          <cell r="G4484" t="str">
            <v>ASCO CELDA</v>
          </cell>
        </row>
        <row r="4485">
          <cell r="A4485" t="str">
            <v>47026.55</v>
          </cell>
          <cell r="B4485" t="str">
            <v>Encastrements ludiques</v>
          </cell>
          <cell r="C4485">
            <v>28</v>
          </cell>
          <cell r="D4485">
            <v>2225</v>
          </cell>
          <cell r="E4485">
            <v>0.16</v>
          </cell>
          <cell r="F4485">
            <v>2581</v>
          </cell>
          <cell r="G4485" t="str">
            <v>ASCO CELDA</v>
          </cell>
        </row>
        <row r="4486">
          <cell r="A4486" t="str">
            <v>47027.55</v>
          </cell>
          <cell r="B4486" t="str">
            <v>Encastrements ludiques</v>
          </cell>
          <cell r="C4486">
            <v>28</v>
          </cell>
          <cell r="D4486">
            <v>2225</v>
          </cell>
          <cell r="E4486">
            <v>0.16</v>
          </cell>
          <cell r="F4486">
            <v>2581</v>
          </cell>
          <cell r="G4486" t="str">
            <v>ASCO CELDA</v>
          </cell>
        </row>
        <row r="4487">
          <cell r="A4487" t="str">
            <v>47029.55</v>
          </cell>
          <cell r="B4487" t="str">
            <v>Les 3 encastrements ludiques</v>
          </cell>
          <cell r="C4487">
            <v>28</v>
          </cell>
          <cell r="D4487">
            <v>6340.5169999999998</v>
          </cell>
          <cell r="E4487">
            <v>0.16</v>
          </cell>
          <cell r="F4487">
            <v>7355</v>
          </cell>
          <cell r="G4487" t="str">
            <v>ASCO CELDA</v>
          </cell>
        </row>
        <row r="4488">
          <cell r="A4488" t="str">
            <v>35461.55</v>
          </cell>
          <cell r="B4488" t="str">
            <v>Encastrement bi-matière</v>
          </cell>
          <cell r="C4488">
            <v>29</v>
          </cell>
          <cell r="D4488">
            <v>2561.2069999999999</v>
          </cell>
          <cell r="E4488">
            <v>0.16</v>
          </cell>
          <cell r="F4488">
            <v>2971</v>
          </cell>
          <cell r="G4488" t="str">
            <v>ASCO CELDA</v>
          </cell>
        </row>
        <row r="4489">
          <cell r="A4489" t="str">
            <v>01026.55</v>
          </cell>
          <cell r="B4489" t="str">
            <v>Les Animoitiés</v>
          </cell>
          <cell r="C4489">
            <v>29</v>
          </cell>
          <cell r="D4489">
            <v>3275</v>
          </cell>
          <cell r="E4489">
            <v>0.16</v>
          </cell>
          <cell r="F4489">
            <v>3799</v>
          </cell>
          <cell r="G4489" t="str">
            <v>ASCO CELDA</v>
          </cell>
        </row>
        <row r="4490">
          <cell r="A4490" t="str">
            <v>02217.55</v>
          </cell>
          <cell r="B4490" t="str">
            <v>Les deux amis</v>
          </cell>
          <cell r="C4490">
            <v>29</v>
          </cell>
          <cell r="D4490">
            <v>3147.4140000000002</v>
          </cell>
          <cell r="E4490">
            <v>0.16</v>
          </cell>
          <cell r="F4490">
            <v>3651</v>
          </cell>
          <cell r="G4490" t="str">
            <v>ASCO CELDA</v>
          </cell>
        </row>
        <row r="4491">
          <cell r="A4491" t="str">
            <v>02218.55</v>
          </cell>
          <cell r="B4491" t="str">
            <v>Vrai ou faux ?</v>
          </cell>
          <cell r="C4491">
            <v>29</v>
          </cell>
          <cell r="D4491">
            <v>3147.4140000000002</v>
          </cell>
          <cell r="E4491">
            <v>0.16</v>
          </cell>
          <cell r="F4491">
            <v>3651</v>
          </cell>
          <cell r="G4491" t="str">
            <v>ASCO CELDA</v>
          </cell>
        </row>
        <row r="4492">
          <cell r="A4492" t="str">
            <v>02334.55</v>
          </cell>
          <cell r="B4492" t="str">
            <v>Encastrement les chiffres</v>
          </cell>
          <cell r="C4492">
            <v>29</v>
          </cell>
          <cell r="D4492">
            <v>1949.1379999999999</v>
          </cell>
          <cell r="E4492">
            <v>0.16</v>
          </cell>
          <cell r="F4492">
            <v>2261</v>
          </cell>
          <cell r="G4492" t="str">
            <v>ASCO CELDA</v>
          </cell>
        </row>
        <row r="4493">
          <cell r="A4493" t="str">
            <v>22607.55</v>
          </cell>
          <cell r="B4493" t="str">
            <v>Encastrements abécédaire</v>
          </cell>
          <cell r="C4493">
            <v>29</v>
          </cell>
          <cell r="D4493">
            <v>2377.5859999999998</v>
          </cell>
          <cell r="E4493">
            <v>0.16</v>
          </cell>
          <cell r="F4493">
            <v>2758</v>
          </cell>
          <cell r="G4493" t="str">
            <v>ASCO CELDA</v>
          </cell>
        </row>
        <row r="4494">
          <cell r="A4494" t="str">
            <v>01262.55</v>
          </cell>
          <cell r="B4494" t="str">
            <v>Encastrements abécédaire</v>
          </cell>
          <cell r="C4494">
            <v>29</v>
          </cell>
          <cell r="D4494">
            <v>2530.172</v>
          </cell>
          <cell r="E4494">
            <v>0.16</v>
          </cell>
          <cell r="F4494">
            <v>2935</v>
          </cell>
          <cell r="G4494" t="str">
            <v>ASCO CELDA</v>
          </cell>
        </row>
        <row r="4495">
          <cell r="A4495" t="str">
            <v>02336.55</v>
          </cell>
          <cell r="B4495" t="str">
            <v>Encastrements alphabet</v>
          </cell>
          <cell r="C4495">
            <v>29</v>
          </cell>
          <cell r="D4495">
            <v>3018.1030000000001</v>
          </cell>
          <cell r="E4495">
            <v>0.16</v>
          </cell>
          <cell r="F4495">
            <v>3501</v>
          </cell>
          <cell r="G4495" t="str">
            <v>ASCO CELDA</v>
          </cell>
        </row>
        <row r="4496">
          <cell r="A4496" t="str">
            <v>04436.55</v>
          </cell>
          <cell r="B4496" t="str">
            <v>Encastrements alphabet</v>
          </cell>
          <cell r="C4496">
            <v>29</v>
          </cell>
          <cell r="D4496">
            <v>3018.1030000000001</v>
          </cell>
          <cell r="E4496">
            <v>0.16</v>
          </cell>
          <cell r="F4496">
            <v>3501</v>
          </cell>
          <cell r="G4496" t="str">
            <v>ASCO CELDA</v>
          </cell>
        </row>
        <row r="4497">
          <cell r="A4497" t="str">
            <v>02739.55</v>
          </cell>
          <cell r="B4497" t="str">
            <v>Premier encastrement multi-niveaux</v>
          </cell>
          <cell r="C4497">
            <v>30</v>
          </cell>
          <cell r="D4497">
            <v>2968.1030000000001</v>
          </cell>
          <cell r="E4497">
            <v>0.16</v>
          </cell>
          <cell r="F4497">
            <v>3443</v>
          </cell>
          <cell r="G4497" t="str">
            <v>ASCO CELDA</v>
          </cell>
        </row>
        <row r="4498">
          <cell r="A4498" t="str">
            <v>59235.55</v>
          </cell>
          <cell r="B4498" t="str">
            <v>Encastrement multi-niveaux : les 4 saisons</v>
          </cell>
          <cell r="C4498">
            <v>30</v>
          </cell>
          <cell r="D4498">
            <v>3841.3789999999999</v>
          </cell>
          <cell r="E4498">
            <v>0.16</v>
          </cell>
          <cell r="F4498">
            <v>4456</v>
          </cell>
          <cell r="G4498" t="str">
            <v>ASCO CELDA</v>
          </cell>
        </row>
        <row r="4499">
          <cell r="A4499" t="str">
            <v>01036.55</v>
          </cell>
          <cell r="B4499" t="str">
            <v>Encastrement multi-niveaux : grands parents</v>
          </cell>
          <cell r="C4499">
            <v>30</v>
          </cell>
          <cell r="D4499">
            <v>7903.4480000000003</v>
          </cell>
          <cell r="E4499">
            <v>0.16</v>
          </cell>
          <cell r="F4499">
            <v>9168</v>
          </cell>
          <cell r="G4499" t="str">
            <v>ASCO CELDA</v>
          </cell>
        </row>
        <row r="4500">
          <cell r="A4500" t="str">
            <v>04314.55</v>
          </cell>
          <cell r="B4500" t="str">
            <v>Encastrements multi-niveaux : corps de l'enfant</v>
          </cell>
          <cell r="C4500">
            <v>30</v>
          </cell>
          <cell r="D4500">
            <v>4719.8280000000004</v>
          </cell>
          <cell r="E4500">
            <v>0.16</v>
          </cell>
          <cell r="F4500">
            <v>5475</v>
          </cell>
          <cell r="G4500" t="str">
            <v>ASCO CELDA</v>
          </cell>
        </row>
        <row r="4501">
          <cell r="A4501" t="str">
            <v>04319.55</v>
          </cell>
          <cell r="B4501" t="str">
            <v>Encastrements multi-niveaux : corps de l'enfant</v>
          </cell>
          <cell r="C4501">
            <v>30</v>
          </cell>
          <cell r="D4501">
            <v>4719.8280000000004</v>
          </cell>
          <cell r="E4501">
            <v>0.16</v>
          </cell>
          <cell r="F4501">
            <v>5475</v>
          </cell>
          <cell r="G4501" t="str">
            <v>ASCO CELDA</v>
          </cell>
        </row>
        <row r="4502">
          <cell r="A4502" t="str">
            <v>00051.55</v>
          </cell>
          <cell r="B4502" t="str">
            <v>Encastrements multi-niveaux : la fille + le garçon</v>
          </cell>
          <cell r="C4502">
            <v>30</v>
          </cell>
          <cell r="D4502">
            <v>8962.9310000000005</v>
          </cell>
          <cell r="E4502">
            <v>0.16</v>
          </cell>
          <cell r="F4502">
            <v>10397</v>
          </cell>
          <cell r="G4502" t="str">
            <v>ASCO CELDA</v>
          </cell>
        </row>
        <row r="4503">
          <cell r="A4503" t="str">
            <v>38246.55</v>
          </cell>
          <cell r="B4503" t="str">
            <v>Encastrements multi-niveaux : animaux</v>
          </cell>
          <cell r="C4503">
            <v>30</v>
          </cell>
          <cell r="D4503">
            <v>2003.4480000000001</v>
          </cell>
          <cell r="E4503">
            <v>0.16</v>
          </cell>
          <cell r="F4503">
            <v>2324</v>
          </cell>
          <cell r="G4503" t="str">
            <v>ASCO CELDA</v>
          </cell>
        </row>
        <row r="4504">
          <cell r="A4504" t="str">
            <v>38247.55</v>
          </cell>
          <cell r="B4504" t="str">
            <v>Encastrements multi-niveaux : animaux</v>
          </cell>
          <cell r="C4504">
            <v>30</v>
          </cell>
          <cell r="D4504">
            <v>2003.4480000000001</v>
          </cell>
          <cell r="E4504">
            <v>0.16</v>
          </cell>
          <cell r="F4504">
            <v>2324</v>
          </cell>
          <cell r="G4504" t="str">
            <v>ASCO CELDA</v>
          </cell>
        </row>
        <row r="4505">
          <cell r="A4505" t="str">
            <v>02694.55</v>
          </cell>
          <cell r="B4505" t="str">
            <v>Animaux et compagnie</v>
          </cell>
          <cell r="C4505">
            <v>31</v>
          </cell>
          <cell r="D4505">
            <v>1868.9659999999999</v>
          </cell>
          <cell r="E4505">
            <v>0.16</v>
          </cell>
          <cell r="F4505">
            <v>2168</v>
          </cell>
          <cell r="G4505" t="str">
            <v>ASCO CELDA</v>
          </cell>
        </row>
        <row r="4506">
          <cell r="A4506" t="str">
            <v>04616.55</v>
          </cell>
          <cell r="B4506" t="str">
            <v>Puzzles frise</v>
          </cell>
          <cell r="C4506">
            <v>31</v>
          </cell>
          <cell r="D4506">
            <v>1887.931</v>
          </cell>
          <cell r="E4506">
            <v>0.16</v>
          </cell>
          <cell r="F4506">
            <v>2190</v>
          </cell>
          <cell r="G4506" t="str">
            <v>ASCO CELDA</v>
          </cell>
        </row>
        <row r="4507">
          <cell r="A4507" t="str">
            <v>04617.55</v>
          </cell>
          <cell r="B4507" t="str">
            <v>Puzzles frise</v>
          </cell>
          <cell r="C4507">
            <v>31</v>
          </cell>
          <cell r="D4507">
            <v>1887.931</v>
          </cell>
          <cell r="E4507">
            <v>0.16</v>
          </cell>
          <cell r="F4507">
            <v>2190</v>
          </cell>
          <cell r="G4507" t="str">
            <v>ASCO CELDA</v>
          </cell>
        </row>
        <row r="4508">
          <cell r="A4508" t="str">
            <v>04618.55</v>
          </cell>
          <cell r="B4508" t="str">
            <v>Les 8 puzzles animaux</v>
          </cell>
          <cell r="C4508">
            <v>31</v>
          </cell>
          <cell r="D4508">
            <v>3587.931</v>
          </cell>
          <cell r="E4508">
            <v>0.16</v>
          </cell>
          <cell r="F4508">
            <v>4162</v>
          </cell>
          <cell r="G4508" t="str">
            <v>ASCO CELDA</v>
          </cell>
        </row>
        <row r="4509">
          <cell r="A4509" t="str">
            <v>35455.55</v>
          </cell>
          <cell r="B4509" t="str">
            <v>Puzzles en bois</v>
          </cell>
          <cell r="C4509">
            <v>31</v>
          </cell>
          <cell r="D4509">
            <v>2217.241</v>
          </cell>
          <cell r="E4509">
            <v>0.16</v>
          </cell>
          <cell r="F4509">
            <v>2572</v>
          </cell>
          <cell r="G4509" t="str">
            <v>ASCO CELDA</v>
          </cell>
        </row>
        <row r="4510">
          <cell r="A4510" t="str">
            <v>35457.55</v>
          </cell>
          <cell r="B4510" t="str">
            <v>Puzzles en bois</v>
          </cell>
          <cell r="C4510">
            <v>31</v>
          </cell>
          <cell r="D4510">
            <v>2217.241</v>
          </cell>
          <cell r="E4510">
            <v>0.16</v>
          </cell>
          <cell r="F4510">
            <v>2572</v>
          </cell>
          <cell r="G4510" t="str">
            <v>ASCO CELDA</v>
          </cell>
        </row>
        <row r="4511">
          <cell r="A4511" t="str">
            <v>04527.55</v>
          </cell>
          <cell r="B4511" t="str">
            <v>Puzzles cadres</v>
          </cell>
          <cell r="C4511">
            <v>31</v>
          </cell>
          <cell r="D4511">
            <v>3688.7930000000001</v>
          </cell>
          <cell r="E4511">
            <v>0.16</v>
          </cell>
          <cell r="F4511">
            <v>4279</v>
          </cell>
          <cell r="G4511" t="str">
            <v>ASCO CELDA</v>
          </cell>
        </row>
        <row r="4512">
          <cell r="A4512" t="str">
            <v>04528.55</v>
          </cell>
          <cell r="B4512" t="str">
            <v>Puzzles cadres</v>
          </cell>
          <cell r="C4512">
            <v>31</v>
          </cell>
          <cell r="D4512">
            <v>3688.7930000000001</v>
          </cell>
          <cell r="E4512">
            <v>0.16</v>
          </cell>
          <cell r="F4512">
            <v>4279</v>
          </cell>
          <cell r="G4512" t="str">
            <v>ASCO CELDA</v>
          </cell>
        </row>
        <row r="4513">
          <cell r="A4513" t="str">
            <v>88138.55</v>
          </cell>
          <cell r="B4513" t="str">
            <v>Puzzles aventures</v>
          </cell>
          <cell r="C4513">
            <v>31</v>
          </cell>
          <cell r="D4513">
            <v>6518.1030000000001</v>
          </cell>
          <cell r="E4513">
            <v>0.16</v>
          </cell>
          <cell r="F4513">
            <v>7561</v>
          </cell>
          <cell r="G4513" t="str">
            <v>ASCO CELDA</v>
          </cell>
        </row>
        <row r="4514">
          <cell r="A4514" t="str">
            <v>02417.55</v>
          </cell>
          <cell r="B4514" t="str">
            <v>Puzzle double face : le globe terrestre</v>
          </cell>
          <cell r="C4514">
            <v>32</v>
          </cell>
          <cell r="D4514">
            <v>1529.31</v>
          </cell>
          <cell r="E4514">
            <v>0.16</v>
          </cell>
          <cell r="F4514">
            <v>1774</v>
          </cell>
          <cell r="G4514" t="str">
            <v>ASCO CELDA</v>
          </cell>
        </row>
        <row r="4515">
          <cell r="A4515" t="str">
            <v>24430.55</v>
          </cell>
          <cell r="B4515" t="str">
            <v>Grands puzzles en bois</v>
          </cell>
          <cell r="C4515">
            <v>32</v>
          </cell>
          <cell r="D4515">
            <v>1870.69</v>
          </cell>
          <cell r="E4515">
            <v>0.16</v>
          </cell>
          <cell r="F4515">
            <v>2170</v>
          </cell>
          <cell r="G4515" t="str">
            <v>ASCO CELDA</v>
          </cell>
        </row>
        <row r="4516">
          <cell r="A4516" t="str">
            <v>04660.55</v>
          </cell>
          <cell r="B4516" t="str">
            <v>Grands puzzles en bois</v>
          </cell>
          <cell r="C4516">
            <v>32</v>
          </cell>
          <cell r="D4516">
            <v>1756.0340000000001</v>
          </cell>
          <cell r="E4516">
            <v>0.16</v>
          </cell>
          <cell r="F4516">
            <v>2037</v>
          </cell>
          <cell r="G4516" t="str">
            <v>ASCO CELDA</v>
          </cell>
        </row>
        <row r="4517">
          <cell r="A4517" t="str">
            <v>35184.55</v>
          </cell>
          <cell r="B4517" t="str">
            <v>5 Puzzles ronds</v>
          </cell>
          <cell r="C4517">
            <v>32</v>
          </cell>
          <cell r="D4517">
            <v>2373.2759999999998</v>
          </cell>
          <cell r="E4517">
            <v>0.16</v>
          </cell>
          <cell r="F4517">
            <v>2753</v>
          </cell>
          <cell r="G4517" t="str">
            <v>ASCO CELDA</v>
          </cell>
        </row>
        <row r="4518">
          <cell r="A4518" t="str">
            <v>02306.55</v>
          </cell>
          <cell r="B4518" t="str">
            <v>Puzzles progressifs</v>
          </cell>
          <cell r="C4518">
            <v>32</v>
          </cell>
          <cell r="D4518">
            <v>1725</v>
          </cell>
          <cell r="E4518">
            <v>0.16</v>
          </cell>
          <cell r="F4518">
            <v>2001</v>
          </cell>
          <cell r="G4518" t="str">
            <v>ASCO CELDA</v>
          </cell>
        </row>
        <row r="4519">
          <cell r="A4519" t="str">
            <v>02310.55</v>
          </cell>
          <cell r="B4519" t="str">
            <v>Puzzles progressifs</v>
          </cell>
          <cell r="C4519">
            <v>32</v>
          </cell>
          <cell r="D4519">
            <v>1725</v>
          </cell>
          <cell r="E4519">
            <v>0.16</v>
          </cell>
          <cell r="F4519">
            <v>2001</v>
          </cell>
          <cell r="G4519" t="str">
            <v>ASCO CELDA</v>
          </cell>
        </row>
        <row r="4520">
          <cell r="A4520" t="str">
            <v>47022.55</v>
          </cell>
          <cell r="B4520" t="str">
            <v>Puzzles primo forêt</v>
          </cell>
          <cell r="C4520">
            <v>32</v>
          </cell>
          <cell r="D4520">
            <v>1463.7929999999999</v>
          </cell>
          <cell r="E4520">
            <v>0.16</v>
          </cell>
          <cell r="F4520">
            <v>1698</v>
          </cell>
          <cell r="G4520" t="str">
            <v>ASCO CELDA</v>
          </cell>
        </row>
        <row r="4521">
          <cell r="A4521" t="str">
            <v>47233.55</v>
          </cell>
          <cell r="B4521" t="str">
            <v>Puzzle 1 à 5</v>
          </cell>
          <cell r="C4521">
            <v>33</v>
          </cell>
          <cell r="D4521">
            <v>2692.241</v>
          </cell>
          <cell r="E4521">
            <v>0.16</v>
          </cell>
          <cell r="F4521">
            <v>3123</v>
          </cell>
          <cell r="G4521" t="str">
            <v>ASCO CELDA</v>
          </cell>
        </row>
        <row r="4522">
          <cell r="A4522" t="str">
            <v>59215.55</v>
          </cell>
          <cell r="B4522" t="str">
            <v>Puzzles découverte</v>
          </cell>
          <cell r="C4522">
            <v>33</v>
          </cell>
          <cell r="D4522">
            <v>1844.828</v>
          </cell>
          <cell r="E4522">
            <v>0.16</v>
          </cell>
          <cell r="F4522">
            <v>2140</v>
          </cell>
          <cell r="G4522" t="str">
            <v>ASCO CELDA</v>
          </cell>
        </row>
        <row r="4523">
          <cell r="A4523" t="str">
            <v>00360.55</v>
          </cell>
          <cell r="B4523" t="str">
            <v>Puzzles découverte</v>
          </cell>
          <cell r="C4523">
            <v>33</v>
          </cell>
          <cell r="D4523">
            <v>1953.4480000000001</v>
          </cell>
          <cell r="E4523">
            <v>0.16</v>
          </cell>
          <cell r="F4523">
            <v>2266</v>
          </cell>
          <cell r="G4523" t="str">
            <v>ASCO CELDA</v>
          </cell>
        </row>
        <row r="4524">
          <cell r="A4524" t="str">
            <v>88147.55</v>
          </cell>
          <cell r="B4524" t="str">
            <v>Puzzles découverte</v>
          </cell>
          <cell r="C4524">
            <v>33</v>
          </cell>
          <cell r="D4524">
            <v>2106.0340000000001</v>
          </cell>
          <cell r="E4524">
            <v>0.16</v>
          </cell>
          <cell r="F4524">
            <v>2443</v>
          </cell>
          <cell r="G4524" t="str">
            <v>ASCO CELDA</v>
          </cell>
        </row>
        <row r="4525">
          <cell r="A4525" t="str">
            <v>38022.55</v>
          </cell>
          <cell r="B4525" t="str">
            <v>Puzzle France</v>
          </cell>
          <cell r="C4525">
            <v>33</v>
          </cell>
          <cell r="D4525">
            <v>1837.931</v>
          </cell>
          <cell r="E4525">
            <v>0.16</v>
          </cell>
          <cell r="F4525">
            <v>2132</v>
          </cell>
          <cell r="G4525" t="str">
            <v>ASCO CELDA</v>
          </cell>
        </row>
        <row r="4526">
          <cell r="A4526" t="str">
            <v>35646.55</v>
          </cell>
          <cell r="B4526" t="str">
            <v>Puzzles d'observation ronds</v>
          </cell>
          <cell r="C4526">
            <v>33</v>
          </cell>
          <cell r="D4526">
            <v>3516.3789999999999</v>
          </cell>
          <cell r="E4526">
            <v>0.16</v>
          </cell>
          <cell r="F4526">
            <v>4079</v>
          </cell>
          <cell r="G4526" t="str">
            <v>ASCO CELDA</v>
          </cell>
        </row>
        <row r="4527">
          <cell r="A4527" t="str">
            <v>35583.55</v>
          </cell>
          <cell r="B4527" t="str">
            <v>Puzzle Sol - La ville</v>
          </cell>
          <cell r="C4527">
            <v>34</v>
          </cell>
          <cell r="D4527">
            <v>3162.069</v>
          </cell>
          <cell r="E4527">
            <v>0.16</v>
          </cell>
          <cell r="F4527">
            <v>3668</v>
          </cell>
          <cell r="G4527" t="str">
            <v>ASCO CELDA</v>
          </cell>
        </row>
        <row r="4528">
          <cell r="A4528" t="str">
            <v>59178.55</v>
          </cell>
          <cell r="B4528" t="str">
            <v>Puzzle sol - Serpents et échelles</v>
          </cell>
          <cell r="C4528">
            <v>34</v>
          </cell>
          <cell r="D4528">
            <v>6367.241</v>
          </cell>
          <cell r="E4528">
            <v>0.16</v>
          </cell>
          <cell r="F4528">
            <v>7386</v>
          </cell>
          <cell r="G4528" t="str">
            <v>ASCO CELDA</v>
          </cell>
        </row>
        <row r="4529">
          <cell r="A4529" t="str">
            <v>24399.55</v>
          </cell>
          <cell r="B4529" t="str">
            <v>Puzzle Sol - Le bateau de Pirates</v>
          </cell>
          <cell r="C4529">
            <v>34</v>
          </cell>
          <cell r="D4529">
            <v>3715.5169999999998</v>
          </cell>
          <cell r="E4529">
            <v>0.16</v>
          </cell>
          <cell r="F4529">
            <v>4310</v>
          </cell>
          <cell r="G4529" t="str">
            <v>ASCO CELDA</v>
          </cell>
        </row>
        <row r="4530">
          <cell r="A4530" t="str">
            <v>35584.55</v>
          </cell>
          <cell r="B4530" t="str">
            <v>Puzzle Sol - Le dragon</v>
          </cell>
          <cell r="C4530">
            <v>34</v>
          </cell>
          <cell r="D4530">
            <v>2978.4479999999999</v>
          </cell>
          <cell r="E4530">
            <v>0.16</v>
          </cell>
          <cell r="F4530">
            <v>3455</v>
          </cell>
          <cell r="G4530" t="str">
            <v>ASCO CELDA</v>
          </cell>
        </row>
        <row r="4531">
          <cell r="A4531" t="str">
            <v>35762.55</v>
          </cell>
          <cell r="B4531" t="str">
            <v>Puzzles jumelés</v>
          </cell>
          <cell r="C4531">
            <v>36</v>
          </cell>
          <cell r="D4531">
            <v>9502.5859999999993</v>
          </cell>
          <cell r="E4531">
            <v>0.16</v>
          </cell>
          <cell r="F4531">
            <v>11023</v>
          </cell>
          <cell r="G4531" t="str">
            <v>ASCO CELDA</v>
          </cell>
        </row>
        <row r="4532">
          <cell r="A4532" t="str">
            <v>03408.55</v>
          </cell>
          <cell r="B4532" t="str">
            <v>Puzzles fille et garçon</v>
          </cell>
          <cell r="C4532">
            <v>36</v>
          </cell>
          <cell r="D4532">
            <v>4057.759</v>
          </cell>
          <cell r="E4532">
            <v>0.16</v>
          </cell>
          <cell r="F4532">
            <v>4707</v>
          </cell>
          <cell r="G4532" t="str">
            <v>ASCO CELDA</v>
          </cell>
        </row>
        <row r="4533">
          <cell r="A4533" t="str">
            <v>02972.55</v>
          </cell>
          <cell r="B4533" t="str">
            <v>Les animaux</v>
          </cell>
          <cell r="C4533">
            <v>36</v>
          </cell>
          <cell r="D4533">
            <v>5784.4830000000002</v>
          </cell>
          <cell r="E4533">
            <v>0.16</v>
          </cell>
          <cell r="F4533">
            <v>6710</v>
          </cell>
          <cell r="G4533" t="str">
            <v>ASCO CELDA</v>
          </cell>
        </row>
        <row r="4534">
          <cell r="A4534" t="str">
            <v>02974.55</v>
          </cell>
          <cell r="B4534" t="str">
            <v>Les animaux</v>
          </cell>
          <cell r="C4534">
            <v>36</v>
          </cell>
          <cell r="D4534">
            <v>5784.4830000000002</v>
          </cell>
          <cell r="E4534">
            <v>0.16</v>
          </cell>
          <cell r="F4534">
            <v>6710</v>
          </cell>
          <cell r="G4534" t="str">
            <v>ASCO CELDA</v>
          </cell>
        </row>
        <row r="4535">
          <cell r="A4535" t="str">
            <v>02977.55</v>
          </cell>
          <cell r="B4535" t="str">
            <v>Les 6 puzzles animaux + bac de rangement</v>
          </cell>
          <cell r="C4535">
            <v>36</v>
          </cell>
          <cell r="D4535">
            <v>10508.620999999999</v>
          </cell>
          <cell r="E4535">
            <v>0.16</v>
          </cell>
          <cell r="F4535">
            <v>12190</v>
          </cell>
          <cell r="G4535" t="str">
            <v>ASCO CELDA</v>
          </cell>
        </row>
        <row r="4536">
          <cell r="A4536" t="str">
            <v>24522.55</v>
          </cell>
          <cell r="B4536" t="str">
            <v>Les émotions</v>
          </cell>
          <cell r="C4536">
            <v>37</v>
          </cell>
          <cell r="D4536">
            <v>10508.620999999999</v>
          </cell>
          <cell r="E4536">
            <v>0.16</v>
          </cell>
          <cell r="F4536">
            <v>12190</v>
          </cell>
          <cell r="G4536" t="str">
            <v>ASCO CELDA</v>
          </cell>
        </row>
        <row r="4537">
          <cell r="A4537" t="str">
            <v>24520.55</v>
          </cell>
          <cell r="B4537" t="str">
            <v>Les 5 sens</v>
          </cell>
          <cell r="C4537">
            <v>37</v>
          </cell>
          <cell r="D4537">
            <v>10508.620999999999</v>
          </cell>
          <cell r="E4537">
            <v>0.16</v>
          </cell>
          <cell r="F4537">
            <v>12190</v>
          </cell>
          <cell r="G4537" t="str">
            <v>ASCO CELDA</v>
          </cell>
        </row>
        <row r="4538">
          <cell r="A4538" t="str">
            <v>04506.55</v>
          </cell>
          <cell r="B4538" t="str">
            <v>Les contes</v>
          </cell>
          <cell r="C4538">
            <v>38</v>
          </cell>
          <cell r="D4538">
            <v>5633.6210000000001</v>
          </cell>
          <cell r="E4538">
            <v>0.16</v>
          </cell>
          <cell r="F4538">
            <v>6535</v>
          </cell>
          <cell r="G4538" t="str">
            <v>ASCO CELDA</v>
          </cell>
        </row>
        <row r="4539">
          <cell r="A4539" t="str">
            <v>04507.55</v>
          </cell>
          <cell r="B4539" t="str">
            <v>Les contes</v>
          </cell>
          <cell r="C4539">
            <v>38</v>
          </cell>
          <cell r="D4539">
            <v>5633.6210000000001</v>
          </cell>
          <cell r="E4539">
            <v>0.16</v>
          </cell>
          <cell r="F4539">
            <v>6535</v>
          </cell>
          <cell r="G4539" t="str">
            <v>ASCO CELDA</v>
          </cell>
        </row>
        <row r="4540">
          <cell r="A4540" t="str">
            <v>04505.55</v>
          </cell>
          <cell r="B4540" t="str">
            <v>Les contes - Séries 1+2 + bac de rangement</v>
          </cell>
          <cell r="C4540">
            <v>38</v>
          </cell>
          <cell r="D4540">
            <v>11705.172</v>
          </cell>
          <cell r="E4540">
            <v>0.16</v>
          </cell>
          <cell r="F4540">
            <v>13578</v>
          </cell>
          <cell r="G4540" t="str">
            <v>ASCO CELDA</v>
          </cell>
        </row>
        <row r="4541">
          <cell r="A4541" t="str">
            <v>04510.55</v>
          </cell>
          <cell r="B4541" t="str">
            <v>Les transports</v>
          </cell>
          <cell r="C4541">
            <v>38</v>
          </cell>
          <cell r="D4541">
            <v>5633.6210000000001</v>
          </cell>
          <cell r="E4541">
            <v>0.16</v>
          </cell>
          <cell r="F4541">
            <v>6535</v>
          </cell>
          <cell r="G4541" t="str">
            <v>ASCO CELDA</v>
          </cell>
        </row>
        <row r="4542">
          <cell r="A4542" t="str">
            <v>04511.55</v>
          </cell>
          <cell r="B4542" t="str">
            <v>Les transports</v>
          </cell>
          <cell r="C4542">
            <v>38</v>
          </cell>
          <cell r="D4542">
            <v>5633.6210000000001</v>
          </cell>
          <cell r="E4542">
            <v>0.16</v>
          </cell>
          <cell r="F4542">
            <v>6535</v>
          </cell>
          <cell r="G4542" t="str">
            <v>ASCO CELDA</v>
          </cell>
        </row>
        <row r="4543">
          <cell r="A4543" t="str">
            <v>04509.55</v>
          </cell>
          <cell r="B4543" t="str">
            <v>Les transports - Séries 1+2 + bac de rangement</v>
          </cell>
          <cell r="C4543">
            <v>38</v>
          </cell>
          <cell r="D4543">
            <v>11705.172</v>
          </cell>
          <cell r="E4543">
            <v>0.16</v>
          </cell>
          <cell r="F4543">
            <v>13578</v>
          </cell>
          <cell r="G4543" t="str">
            <v>ASCO CELDA</v>
          </cell>
        </row>
        <row r="4544">
          <cell r="A4544" t="str">
            <v>35763.55</v>
          </cell>
          <cell r="B4544" t="str">
            <v>Ma journée</v>
          </cell>
          <cell r="C4544">
            <v>39</v>
          </cell>
          <cell r="D4544">
            <v>13139.655000000001</v>
          </cell>
          <cell r="E4544">
            <v>0.16</v>
          </cell>
          <cell r="F4544">
            <v>15242</v>
          </cell>
          <cell r="G4544" t="str">
            <v>ASCO CELDA</v>
          </cell>
        </row>
        <row r="4545">
          <cell r="A4545" t="str">
            <v>02965.55</v>
          </cell>
          <cell r="B4545" t="str">
            <v>Sur la route des vacances</v>
          </cell>
          <cell r="C4545">
            <v>39</v>
          </cell>
          <cell r="D4545">
            <v>11126.724</v>
          </cell>
          <cell r="E4545">
            <v>0.16</v>
          </cell>
          <cell r="F4545">
            <v>12907</v>
          </cell>
          <cell r="G4545" t="str">
            <v>ASCO CELDA</v>
          </cell>
        </row>
        <row r="4546">
          <cell r="A4546" t="str">
            <v>04508.55</v>
          </cell>
          <cell r="B4546" t="str">
            <v>La ferme</v>
          </cell>
          <cell r="C4546">
            <v>40</v>
          </cell>
          <cell r="D4546">
            <v>11126.724</v>
          </cell>
          <cell r="E4546">
            <v>0.16</v>
          </cell>
          <cell r="F4546">
            <v>12907</v>
          </cell>
          <cell r="G4546" t="str">
            <v>ASCO CELDA</v>
          </cell>
        </row>
        <row r="4547">
          <cell r="A4547" t="str">
            <v>04504.55</v>
          </cell>
          <cell r="B4547" t="str">
            <v>Le zoo</v>
          </cell>
          <cell r="C4547">
            <v>40</v>
          </cell>
          <cell r="D4547">
            <v>11126.724</v>
          </cell>
          <cell r="E4547">
            <v>0.16</v>
          </cell>
          <cell r="F4547">
            <v>12907</v>
          </cell>
          <cell r="G4547" t="str">
            <v>ASCO CELDA</v>
          </cell>
        </row>
        <row r="4548">
          <cell r="A4548" t="str">
            <v>00196.55</v>
          </cell>
          <cell r="B4548" t="str">
            <v>Le cirque</v>
          </cell>
          <cell r="C4548">
            <v>41</v>
          </cell>
          <cell r="D4548">
            <v>11126.724</v>
          </cell>
          <cell r="E4548">
            <v>0.16</v>
          </cell>
          <cell r="F4548">
            <v>12907</v>
          </cell>
          <cell r="G4548" t="str">
            <v>ASCO CELDA</v>
          </cell>
        </row>
        <row r="4549">
          <cell r="A4549" t="str">
            <v>02964.55</v>
          </cell>
          <cell r="B4549" t="str">
            <v>Le château fort</v>
          </cell>
          <cell r="C4549">
            <v>41</v>
          </cell>
          <cell r="D4549">
            <v>11126.724</v>
          </cell>
          <cell r="E4549">
            <v>0.16</v>
          </cell>
          <cell r="F4549">
            <v>12907</v>
          </cell>
          <cell r="G4549" t="str">
            <v>ASCO CELDA</v>
          </cell>
        </row>
        <row r="4550">
          <cell r="A4550" t="str">
            <v>00395.55</v>
          </cell>
          <cell r="B4550" t="str">
            <v>Alphabet et nombres</v>
          </cell>
          <cell r="C4550">
            <v>42</v>
          </cell>
          <cell r="D4550">
            <v>4925.8620000000001</v>
          </cell>
          <cell r="E4550">
            <v>0.16</v>
          </cell>
          <cell r="F4550">
            <v>5714</v>
          </cell>
          <cell r="G4550" t="str">
            <v>ASCO CELDA</v>
          </cell>
        </row>
        <row r="4551">
          <cell r="A4551" t="str">
            <v>24392.55</v>
          </cell>
          <cell r="B4551" t="str">
            <v>Puzzles magnétiques</v>
          </cell>
          <cell r="C4551">
            <v>42</v>
          </cell>
          <cell r="D4551">
            <v>3715.5169999999998</v>
          </cell>
          <cell r="E4551">
            <v>0.16</v>
          </cell>
          <cell r="F4551">
            <v>4310</v>
          </cell>
          <cell r="G4551" t="str">
            <v>ASCO CELDA</v>
          </cell>
        </row>
        <row r="4552">
          <cell r="A4552" t="str">
            <v>24393.55</v>
          </cell>
          <cell r="B4552" t="str">
            <v>Puzzles magnétiques</v>
          </cell>
          <cell r="C4552">
            <v>42</v>
          </cell>
          <cell r="D4552">
            <v>7431.8969999999999</v>
          </cell>
          <cell r="E4552">
            <v>0.16</v>
          </cell>
          <cell r="F4552">
            <v>8621</v>
          </cell>
          <cell r="G4552" t="str">
            <v>ASCO CELDA</v>
          </cell>
        </row>
        <row r="4553">
          <cell r="A4553" t="str">
            <v>38414.55</v>
          </cell>
          <cell r="B4553" t="str">
            <v>Puzzle globe</v>
          </cell>
          <cell r="C4553">
            <v>42</v>
          </cell>
          <cell r="D4553">
            <v>6634.4830000000002</v>
          </cell>
          <cell r="E4553">
            <v>0.16</v>
          </cell>
          <cell r="F4553">
            <v>7696</v>
          </cell>
          <cell r="G4553" t="str">
            <v>ASCO CELDA</v>
          </cell>
        </row>
        <row r="4554">
          <cell r="A4554" t="str">
            <v>38312.55</v>
          </cell>
          <cell r="B4554" t="str">
            <v>Cubes lettres et chiffres</v>
          </cell>
          <cell r="C4554">
            <v>43</v>
          </cell>
          <cell r="D4554">
            <v>4520.6899999999996</v>
          </cell>
          <cell r="E4554">
            <v>0.16</v>
          </cell>
          <cell r="F4554">
            <v>5244</v>
          </cell>
          <cell r="G4554" t="str">
            <v>ASCO CELDA</v>
          </cell>
        </row>
        <row r="4555">
          <cell r="A4555" t="str">
            <v>47068.55</v>
          </cell>
          <cell r="B4555" t="str">
            <v>Gros cubes chiffres et formes</v>
          </cell>
          <cell r="C4555">
            <v>43</v>
          </cell>
          <cell r="D4555">
            <v>3223.2759999999998</v>
          </cell>
          <cell r="E4555">
            <v>0.16</v>
          </cell>
          <cell r="F4555">
            <v>3739</v>
          </cell>
          <cell r="G4555" t="str">
            <v>ASCO CELDA</v>
          </cell>
        </row>
        <row r="4556">
          <cell r="A4556" t="str">
            <v>59403.55</v>
          </cell>
          <cell r="B4556" t="str">
            <v>Cubes ferme</v>
          </cell>
          <cell r="C4556">
            <v>43</v>
          </cell>
          <cell r="D4556">
            <v>1400</v>
          </cell>
          <cell r="E4556">
            <v>0.16</v>
          </cell>
          <cell r="F4556">
            <v>1624</v>
          </cell>
          <cell r="G4556" t="str">
            <v>ASCO CELDA</v>
          </cell>
        </row>
        <row r="4557">
          <cell r="A4557" t="str">
            <v>47653.55</v>
          </cell>
          <cell r="B4557" t="str">
            <v>Géovolume</v>
          </cell>
          <cell r="C4557">
            <v>43</v>
          </cell>
          <cell r="D4557">
            <v>7145.69</v>
          </cell>
          <cell r="E4557">
            <v>0.16</v>
          </cell>
          <cell r="F4557">
            <v>8289</v>
          </cell>
          <cell r="G4557" t="str">
            <v>ASCO CELDA</v>
          </cell>
        </row>
        <row r="4558">
          <cell r="A4558" t="str">
            <v>29930.55</v>
          </cell>
          <cell r="B4558" t="str">
            <v>Kit cubes</v>
          </cell>
          <cell r="C4558">
            <v>44</v>
          </cell>
          <cell r="D4558">
            <v>7095.69</v>
          </cell>
          <cell r="E4558">
            <v>0.16</v>
          </cell>
          <cell r="F4558">
            <v>8231</v>
          </cell>
          <cell r="G4558" t="str">
            <v>ASCO CELDA</v>
          </cell>
        </row>
        <row r="4559">
          <cell r="A4559" t="str">
            <v>24361.55</v>
          </cell>
          <cell r="B4559" t="str">
            <v>Puzzle prismes</v>
          </cell>
          <cell r="C4559">
            <v>44</v>
          </cell>
          <cell r="D4559">
            <v>5185.3450000000003</v>
          </cell>
          <cell r="E4559">
            <v>0.16</v>
          </cell>
          <cell r="F4559">
            <v>6015</v>
          </cell>
          <cell r="G4559" t="str">
            <v>ASCO CELDA</v>
          </cell>
        </row>
        <row r="4560">
          <cell r="A4560" t="str">
            <v>46055.55</v>
          </cell>
          <cell r="B4560" t="str">
            <v>Pyramini</v>
          </cell>
          <cell r="C4560">
            <v>45</v>
          </cell>
          <cell r="D4560">
            <v>5947.4139999999998</v>
          </cell>
          <cell r="E4560">
            <v>0.16</v>
          </cell>
          <cell r="F4560">
            <v>6899</v>
          </cell>
          <cell r="G4560" t="str">
            <v>ASCO CELDA</v>
          </cell>
        </row>
        <row r="4561">
          <cell r="A4561" t="str">
            <v>44186.55</v>
          </cell>
          <cell r="B4561" t="str">
            <v>Pyramini</v>
          </cell>
          <cell r="C4561">
            <v>45</v>
          </cell>
          <cell r="D4561">
            <v>5947.4139999999998</v>
          </cell>
          <cell r="E4561">
            <v>0.16</v>
          </cell>
          <cell r="F4561">
            <v>6899</v>
          </cell>
          <cell r="G4561" t="str">
            <v>ASCO CELDA</v>
          </cell>
        </row>
        <row r="4562">
          <cell r="A4562" t="str">
            <v>46037.55</v>
          </cell>
          <cell r="B4562" t="str">
            <v>Pyramis pastel</v>
          </cell>
          <cell r="C4562">
            <v>45</v>
          </cell>
          <cell r="D4562">
            <v>9422.4140000000007</v>
          </cell>
          <cell r="E4562">
            <v>0.16</v>
          </cell>
          <cell r="F4562">
            <v>10930</v>
          </cell>
          <cell r="G4562" t="str">
            <v>ASCO CELDA</v>
          </cell>
        </row>
        <row r="4563">
          <cell r="A4563" t="str">
            <v>42815.55</v>
          </cell>
          <cell r="B4563" t="str">
            <v>Pyramis color</v>
          </cell>
          <cell r="C4563">
            <v>45</v>
          </cell>
          <cell r="D4563">
            <v>9656.8970000000008</v>
          </cell>
          <cell r="E4563">
            <v>0.16</v>
          </cell>
          <cell r="F4563">
            <v>11202</v>
          </cell>
          <cell r="G4563" t="str">
            <v>ASCO CELDA</v>
          </cell>
        </row>
        <row r="4564">
          <cell r="A4564" t="str">
            <v>44417.55</v>
          </cell>
          <cell r="B4564" t="str">
            <v>Les réassortiments</v>
          </cell>
          <cell r="C4564">
            <v>45</v>
          </cell>
          <cell r="D4564">
            <v>4010.3449999999998</v>
          </cell>
          <cell r="E4564">
            <v>0.16</v>
          </cell>
          <cell r="F4564">
            <v>4652</v>
          </cell>
          <cell r="G4564" t="str">
            <v>ASCO CELDA</v>
          </cell>
        </row>
        <row r="4565">
          <cell r="A4565" t="str">
            <v>44936.55</v>
          </cell>
          <cell r="B4565" t="str">
            <v>Les réassortiments</v>
          </cell>
          <cell r="C4565">
            <v>45</v>
          </cell>
          <cell r="D4565">
            <v>4010.3449999999998</v>
          </cell>
          <cell r="E4565">
            <v>0.16</v>
          </cell>
          <cell r="F4565">
            <v>4652</v>
          </cell>
          <cell r="G4565" t="str">
            <v>ASCO CELDA</v>
          </cell>
        </row>
        <row r="4566">
          <cell r="A4566" t="str">
            <v>44631.55</v>
          </cell>
          <cell r="B4566" t="str">
            <v>Les réassortiments</v>
          </cell>
          <cell r="C4566">
            <v>45</v>
          </cell>
          <cell r="D4566">
            <v>1475.8620000000001</v>
          </cell>
          <cell r="E4566">
            <v>0.16</v>
          </cell>
          <cell r="F4566">
            <v>1712</v>
          </cell>
          <cell r="G4566" t="str">
            <v>ASCO CELDA</v>
          </cell>
        </row>
        <row r="4567">
          <cell r="A4567" t="str">
            <v>01282.55</v>
          </cell>
          <cell r="B4567" t="str">
            <v>Panneau d'activités</v>
          </cell>
          <cell r="C4567">
            <v>46</v>
          </cell>
          <cell r="D4567">
            <v>12588.793</v>
          </cell>
          <cell r="E4567">
            <v>0.16</v>
          </cell>
          <cell r="F4567">
            <v>14603</v>
          </cell>
          <cell r="G4567" t="str">
            <v>ASCO CELDA</v>
          </cell>
        </row>
        <row r="4568">
          <cell r="A4568" t="str">
            <v>47599.55</v>
          </cell>
          <cell r="B4568" t="str">
            <v>Support chevalet</v>
          </cell>
          <cell r="C4568">
            <v>46</v>
          </cell>
          <cell r="D4568">
            <v>10373.276</v>
          </cell>
          <cell r="E4568">
            <v>0.16</v>
          </cell>
          <cell r="F4568">
            <v>12033</v>
          </cell>
          <cell r="G4568" t="str">
            <v>ASCO CELDA</v>
          </cell>
        </row>
        <row r="4569">
          <cell r="A4569" t="str">
            <v>01705.55</v>
          </cell>
          <cell r="B4569" t="str">
            <v>Les picots géométriques</v>
          </cell>
          <cell r="C4569">
            <v>46</v>
          </cell>
          <cell r="D4569">
            <v>9341.3790000000008</v>
          </cell>
          <cell r="E4569">
            <v>0.16</v>
          </cell>
          <cell r="F4569">
            <v>10836</v>
          </cell>
          <cell r="G4569" t="str">
            <v>ASCO CELDA</v>
          </cell>
        </row>
        <row r="4570">
          <cell r="A4570" t="str">
            <v>01692.55</v>
          </cell>
          <cell r="B4570" t="str">
            <v>Les engrenages</v>
          </cell>
          <cell r="C4570">
            <v>46</v>
          </cell>
          <cell r="D4570">
            <v>7584.4830000000002</v>
          </cell>
          <cell r="E4570">
            <v>0.16</v>
          </cell>
          <cell r="F4570">
            <v>8798</v>
          </cell>
          <cell r="G4570" t="str">
            <v>ASCO CELDA</v>
          </cell>
        </row>
        <row r="4571">
          <cell r="A4571" t="str">
            <v>00194.55</v>
          </cell>
          <cell r="B4571" t="str">
            <v>Mosaflore</v>
          </cell>
          <cell r="C4571">
            <v>47</v>
          </cell>
          <cell r="D4571">
            <v>9044.8279999999995</v>
          </cell>
          <cell r="E4571">
            <v>0.16</v>
          </cell>
          <cell r="F4571">
            <v>10492</v>
          </cell>
          <cell r="G4571" t="str">
            <v>ASCO CELDA</v>
          </cell>
        </row>
        <row r="4572">
          <cell r="A4572" t="str">
            <v>00195.55</v>
          </cell>
          <cell r="B4572" t="str">
            <v>Mosaflore</v>
          </cell>
          <cell r="C4572">
            <v>47</v>
          </cell>
          <cell r="D4572">
            <v>8955.1720000000005</v>
          </cell>
          <cell r="E4572">
            <v>0.16</v>
          </cell>
          <cell r="F4572">
            <v>10388</v>
          </cell>
          <cell r="G4572" t="str">
            <v>ASCO CELDA</v>
          </cell>
        </row>
        <row r="4573">
          <cell r="A4573" t="str">
            <v>00120.55</v>
          </cell>
          <cell r="B4573" t="str">
            <v>Les réassortiments</v>
          </cell>
          <cell r="C4573">
            <v>47</v>
          </cell>
          <cell r="D4573">
            <v>3587.931</v>
          </cell>
          <cell r="E4573">
            <v>0.16</v>
          </cell>
          <cell r="F4573">
            <v>4162</v>
          </cell>
          <cell r="G4573" t="str">
            <v>ASCO CELDA</v>
          </cell>
        </row>
        <row r="4574">
          <cell r="A4574" t="str">
            <v>00119.55</v>
          </cell>
          <cell r="B4574" t="str">
            <v>Les réassortiments</v>
          </cell>
          <cell r="C4574">
            <v>47</v>
          </cell>
          <cell r="D4574">
            <v>3587.931</v>
          </cell>
          <cell r="E4574">
            <v>0.16</v>
          </cell>
          <cell r="F4574">
            <v>4162</v>
          </cell>
          <cell r="G4574" t="str">
            <v>ASCO CELDA</v>
          </cell>
        </row>
        <row r="4575">
          <cell r="A4575" t="str">
            <v>00084.55</v>
          </cell>
          <cell r="B4575" t="str">
            <v>Les réassortiments</v>
          </cell>
          <cell r="C4575">
            <v>47</v>
          </cell>
          <cell r="D4575">
            <v>3244.828</v>
          </cell>
          <cell r="E4575">
            <v>0.16</v>
          </cell>
          <cell r="F4575">
            <v>3764</v>
          </cell>
          <cell r="G4575" t="str">
            <v>ASCO CELDA</v>
          </cell>
        </row>
        <row r="4576">
          <cell r="A4576" t="str">
            <v>00186.55</v>
          </cell>
          <cell r="B4576" t="str">
            <v>Les réassortiments</v>
          </cell>
          <cell r="C4576">
            <v>47</v>
          </cell>
          <cell r="D4576">
            <v>2484.4830000000002</v>
          </cell>
          <cell r="E4576">
            <v>0.16</v>
          </cell>
          <cell r="F4576">
            <v>2882</v>
          </cell>
          <cell r="G4576" t="str">
            <v>ASCO CELDA</v>
          </cell>
        </row>
        <row r="4577">
          <cell r="A4577" t="str">
            <v>35630.55</v>
          </cell>
          <cell r="B4577" t="str">
            <v>Klic magic mosaïc</v>
          </cell>
          <cell r="C4577">
            <v>47</v>
          </cell>
          <cell r="D4577">
            <v>11005.172</v>
          </cell>
          <cell r="E4577">
            <v>0.16</v>
          </cell>
          <cell r="F4577">
            <v>12766</v>
          </cell>
          <cell r="G4577" t="str">
            <v>ASCO CELDA</v>
          </cell>
        </row>
        <row r="4578">
          <cell r="A4578" t="str">
            <v>38228.55</v>
          </cell>
          <cell r="B4578" t="str">
            <v>Klic Magic Mosaïc</v>
          </cell>
          <cell r="C4578">
            <v>47</v>
          </cell>
          <cell r="D4578">
            <v>11319.828</v>
          </cell>
          <cell r="E4578">
            <v>0.16</v>
          </cell>
          <cell r="F4578">
            <v>13131</v>
          </cell>
          <cell r="G4578" t="str">
            <v>ASCO CELDA</v>
          </cell>
        </row>
        <row r="4579">
          <cell r="A4579" t="str">
            <v>29869.55</v>
          </cell>
          <cell r="B4579" t="str">
            <v>Picasco véhicules</v>
          </cell>
          <cell r="C4579">
            <v>48</v>
          </cell>
          <cell r="D4579">
            <v>10379.31</v>
          </cell>
          <cell r="E4579">
            <v>0.16</v>
          </cell>
          <cell r="F4579">
            <v>12040</v>
          </cell>
          <cell r="G4579" t="str">
            <v>ASCO CELDA</v>
          </cell>
        </row>
        <row r="4580">
          <cell r="A4580" t="str">
            <v>36335.55</v>
          </cell>
          <cell r="B4580" t="str">
            <v>Picasco animaux</v>
          </cell>
          <cell r="C4580">
            <v>48</v>
          </cell>
          <cell r="D4580">
            <v>10379.31</v>
          </cell>
          <cell r="E4580">
            <v>0.16</v>
          </cell>
          <cell r="F4580">
            <v>12040</v>
          </cell>
          <cell r="G4580" t="str">
            <v>ASCO CELDA</v>
          </cell>
        </row>
        <row r="4581">
          <cell r="A4581" t="str">
            <v>45423.55</v>
          </cell>
          <cell r="B4581" t="str">
            <v>Picasco habitations</v>
          </cell>
          <cell r="C4581">
            <v>48</v>
          </cell>
          <cell r="D4581">
            <v>10379.31</v>
          </cell>
          <cell r="E4581">
            <v>0.16</v>
          </cell>
          <cell r="F4581">
            <v>12040</v>
          </cell>
          <cell r="G4581" t="str">
            <v>ASCO CELDA</v>
          </cell>
        </row>
        <row r="4582">
          <cell r="A4582" t="str">
            <v>02247.55</v>
          </cell>
          <cell r="B4582" t="str">
            <v>Les réassortiments</v>
          </cell>
          <cell r="C4582">
            <v>48</v>
          </cell>
          <cell r="D4582">
            <v>1754.31</v>
          </cell>
          <cell r="E4582">
            <v>0.16</v>
          </cell>
          <cell r="F4582">
            <v>2035</v>
          </cell>
          <cell r="G4582" t="str">
            <v>ASCO CELDA</v>
          </cell>
        </row>
        <row r="4583">
          <cell r="A4583" t="str">
            <v>02301.55</v>
          </cell>
          <cell r="B4583" t="str">
            <v>Les réassortiments</v>
          </cell>
          <cell r="C4583">
            <v>48</v>
          </cell>
          <cell r="D4583">
            <v>1754.31</v>
          </cell>
          <cell r="E4583">
            <v>0.16</v>
          </cell>
          <cell r="F4583">
            <v>2035</v>
          </cell>
          <cell r="G4583" t="str">
            <v>ASCO CELDA</v>
          </cell>
        </row>
        <row r="4584">
          <cell r="A4584" t="str">
            <v>02302.55</v>
          </cell>
          <cell r="B4584" t="str">
            <v>Les réassortiments</v>
          </cell>
          <cell r="C4584">
            <v>48</v>
          </cell>
          <cell r="D4584">
            <v>1754.31</v>
          </cell>
          <cell r="E4584">
            <v>0.16</v>
          </cell>
          <cell r="F4584">
            <v>2035</v>
          </cell>
          <cell r="G4584" t="str">
            <v>ASCO CELDA</v>
          </cell>
        </row>
        <row r="4585">
          <cell r="A4585" t="str">
            <v>25322.55</v>
          </cell>
          <cell r="B4585" t="str">
            <v>Les réassortiments</v>
          </cell>
          <cell r="C4585">
            <v>48</v>
          </cell>
          <cell r="D4585">
            <v>1714.655</v>
          </cell>
          <cell r="E4585">
            <v>0.16</v>
          </cell>
          <cell r="F4585">
            <v>1989</v>
          </cell>
          <cell r="G4585" t="str">
            <v>ASCO CELDA</v>
          </cell>
        </row>
        <row r="4586">
          <cell r="A4586" t="str">
            <v>00099.55</v>
          </cell>
          <cell r="B4586" t="str">
            <v>Matrica</v>
          </cell>
          <cell r="C4586">
            <v>49</v>
          </cell>
          <cell r="D4586">
            <v>6947.4139999999998</v>
          </cell>
          <cell r="E4586">
            <v>0.16</v>
          </cell>
          <cell r="F4586">
            <v>8059</v>
          </cell>
          <cell r="G4586" t="str">
            <v>ASCO CELDA</v>
          </cell>
        </row>
        <row r="4587">
          <cell r="A4587" t="str">
            <v>00096.55</v>
          </cell>
          <cell r="B4587" t="str">
            <v>Les réassortiments</v>
          </cell>
          <cell r="C4587">
            <v>49</v>
          </cell>
          <cell r="D4587">
            <v>2362.069</v>
          </cell>
          <cell r="E4587">
            <v>0.16</v>
          </cell>
          <cell r="F4587">
            <v>2740</v>
          </cell>
          <cell r="G4587" t="str">
            <v>ASCO CELDA</v>
          </cell>
        </row>
        <row r="4588">
          <cell r="A4588" t="str">
            <v>00095.55</v>
          </cell>
          <cell r="B4588" t="str">
            <v>Les réassortiments</v>
          </cell>
          <cell r="C4588">
            <v>49</v>
          </cell>
          <cell r="D4588">
            <v>1922.414</v>
          </cell>
          <cell r="E4588">
            <v>0.16</v>
          </cell>
          <cell r="F4588">
            <v>2230</v>
          </cell>
          <cell r="G4588" t="str">
            <v>ASCO CELDA</v>
          </cell>
        </row>
        <row r="4589">
          <cell r="A4589" t="str">
            <v>00087.55</v>
          </cell>
          <cell r="B4589" t="str">
            <v>Les réassortiments</v>
          </cell>
          <cell r="C4589">
            <v>49</v>
          </cell>
          <cell r="D4589">
            <v>5646.5519999999997</v>
          </cell>
          <cell r="E4589">
            <v>0.16</v>
          </cell>
          <cell r="F4589">
            <v>6550</v>
          </cell>
          <cell r="G4589" t="str">
            <v>ASCO CELDA</v>
          </cell>
        </row>
        <row r="4590">
          <cell r="A4590" t="str">
            <v>03475.55</v>
          </cell>
          <cell r="B4590" t="str">
            <v>Mosica color</v>
          </cell>
          <cell r="C4590">
            <v>49</v>
          </cell>
          <cell r="D4590">
            <v>9191.3790000000008</v>
          </cell>
          <cell r="E4590">
            <v>0.16</v>
          </cell>
          <cell r="F4590">
            <v>10662</v>
          </cell>
          <cell r="G4590" t="str">
            <v>ASCO CELDA</v>
          </cell>
        </row>
        <row r="4591">
          <cell r="A4591" t="str">
            <v>00134.55</v>
          </cell>
          <cell r="B4591" t="str">
            <v>Mosica pastel</v>
          </cell>
          <cell r="C4591">
            <v>49</v>
          </cell>
          <cell r="D4591">
            <v>7018.9660000000003</v>
          </cell>
          <cell r="E4591">
            <v>0.16</v>
          </cell>
          <cell r="F4591">
            <v>8142</v>
          </cell>
          <cell r="G4591" t="str">
            <v>ASCO CELDA</v>
          </cell>
        </row>
        <row r="4592">
          <cell r="A4592" t="str">
            <v>02401.55</v>
          </cell>
          <cell r="B4592" t="str">
            <v>Les réassortiments</v>
          </cell>
          <cell r="C4592">
            <v>49</v>
          </cell>
          <cell r="D4592">
            <v>2460.3449999999998</v>
          </cell>
          <cell r="E4592">
            <v>0.16</v>
          </cell>
          <cell r="F4592">
            <v>2854</v>
          </cell>
          <cell r="G4592" t="str">
            <v>ASCO CELDA</v>
          </cell>
        </row>
        <row r="4593">
          <cell r="A4593" t="str">
            <v>00133.55</v>
          </cell>
          <cell r="B4593" t="str">
            <v>Les réassortiments</v>
          </cell>
          <cell r="C4593">
            <v>49</v>
          </cell>
          <cell r="D4593">
            <v>2460.3449999999998</v>
          </cell>
          <cell r="E4593">
            <v>0.16</v>
          </cell>
          <cell r="F4593">
            <v>2854</v>
          </cell>
          <cell r="G4593" t="str">
            <v>ASCO CELDA</v>
          </cell>
        </row>
        <row r="4594">
          <cell r="A4594" t="str">
            <v>00117.55</v>
          </cell>
          <cell r="B4594" t="str">
            <v>Les réassortiments</v>
          </cell>
          <cell r="C4594">
            <v>49</v>
          </cell>
          <cell r="D4594">
            <v>1916.3789999999999</v>
          </cell>
          <cell r="E4594">
            <v>0.16</v>
          </cell>
          <cell r="F4594">
            <v>2223</v>
          </cell>
          <cell r="G4594" t="str">
            <v>ASCO CELDA</v>
          </cell>
        </row>
        <row r="4595">
          <cell r="A4595" t="str">
            <v>00102.55</v>
          </cell>
          <cell r="B4595" t="str">
            <v>Les réassortiments</v>
          </cell>
          <cell r="C4595">
            <v>49</v>
          </cell>
          <cell r="D4595">
            <v>5646.5519999999997</v>
          </cell>
          <cell r="E4595">
            <v>0.16</v>
          </cell>
          <cell r="F4595">
            <v>6550</v>
          </cell>
          <cell r="G4595" t="str">
            <v>ASCO CELDA</v>
          </cell>
        </row>
        <row r="4596">
          <cell r="A4596" t="str">
            <v>04526.55</v>
          </cell>
          <cell r="B4596" t="str">
            <v>Bric Magic</v>
          </cell>
          <cell r="C4596">
            <v>50</v>
          </cell>
          <cell r="D4596">
            <v>11638.793</v>
          </cell>
          <cell r="E4596">
            <v>0.16</v>
          </cell>
          <cell r="F4596">
            <v>13501</v>
          </cell>
          <cell r="G4596" t="str">
            <v>ASCO CELDA</v>
          </cell>
        </row>
        <row r="4597">
          <cell r="A4597" t="str">
            <v>47537.55</v>
          </cell>
          <cell r="B4597" t="str">
            <v>Bric Magic maxi</v>
          </cell>
          <cell r="C4597">
            <v>50</v>
          </cell>
          <cell r="D4597">
            <v>14251.724</v>
          </cell>
          <cell r="E4597">
            <v>0.16</v>
          </cell>
          <cell r="F4597">
            <v>16532</v>
          </cell>
          <cell r="G4597" t="str">
            <v>ASCO CELDA</v>
          </cell>
        </row>
        <row r="4598">
          <cell r="A4598" t="str">
            <v>43534.55</v>
          </cell>
          <cell r="B4598" t="str">
            <v>Premier Iotobo</v>
          </cell>
          <cell r="C4598">
            <v>50</v>
          </cell>
          <cell r="D4598">
            <v>8473.2759999999998</v>
          </cell>
          <cell r="E4598">
            <v>0.16</v>
          </cell>
          <cell r="F4598">
            <v>9829</v>
          </cell>
          <cell r="G4598" t="str">
            <v>ASCO CELDA</v>
          </cell>
        </row>
        <row r="4599">
          <cell r="A4599" t="str">
            <v>36961.55</v>
          </cell>
          <cell r="B4599" t="str">
            <v>Iotobo</v>
          </cell>
          <cell r="C4599">
            <v>50</v>
          </cell>
          <cell r="D4599">
            <v>4259.4830000000002</v>
          </cell>
          <cell r="E4599">
            <v>0.16</v>
          </cell>
          <cell r="F4599">
            <v>4941</v>
          </cell>
          <cell r="G4599" t="str">
            <v>ASCO CELDA</v>
          </cell>
        </row>
        <row r="4600">
          <cell r="A4600" t="str">
            <v>00054.55</v>
          </cell>
          <cell r="B4600" t="str">
            <v>Fiches atelier Iotobo</v>
          </cell>
          <cell r="C4600">
            <v>50</v>
          </cell>
          <cell r="D4600">
            <v>1365.5170000000001</v>
          </cell>
          <cell r="E4600">
            <v>0.16</v>
          </cell>
          <cell r="F4600">
            <v>1584</v>
          </cell>
          <cell r="G4600" t="str">
            <v>ASCO CELDA</v>
          </cell>
        </row>
        <row r="4601">
          <cell r="A4601" t="str">
            <v>00103.55</v>
          </cell>
          <cell r="B4601" t="str">
            <v>Fiches atelier Iotobo</v>
          </cell>
          <cell r="C4601">
            <v>50</v>
          </cell>
          <cell r="D4601">
            <v>1402.586</v>
          </cell>
          <cell r="E4601">
            <v>0.16</v>
          </cell>
          <cell r="F4601">
            <v>1627</v>
          </cell>
          <cell r="G4601" t="str">
            <v>ASCO CELDA</v>
          </cell>
        </row>
        <row r="4602">
          <cell r="A4602" t="str">
            <v>59103.55</v>
          </cell>
          <cell r="B4602" t="str">
            <v>Premiers Mosa'Jeux</v>
          </cell>
          <cell r="C4602">
            <v>51</v>
          </cell>
          <cell r="D4602">
            <v>9379.31</v>
          </cell>
          <cell r="E4602">
            <v>0.16</v>
          </cell>
          <cell r="F4602">
            <v>10880</v>
          </cell>
          <cell r="G4602" t="str">
            <v>ASCO CELDA</v>
          </cell>
        </row>
        <row r="4603">
          <cell r="A4603" t="str">
            <v>24494.55</v>
          </cell>
          <cell r="B4603" t="str">
            <v>Premiers Mosa'Jeux</v>
          </cell>
          <cell r="C4603">
            <v>51</v>
          </cell>
          <cell r="D4603">
            <v>9393.9660000000003</v>
          </cell>
          <cell r="E4603">
            <v>0.16</v>
          </cell>
          <cell r="F4603">
            <v>10897</v>
          </cell>
          <cell r="G4603" t="str">
            <v>ASCO CELDA</v>
          </cell>
        </row>
        <row r="4604">
          <cell r="A4604" t="str">
            <v>24495.55</v>
          </cell>
          <cell r="B4604" t="str">
            <v>Premiers Mosa'Jeux</v>
          </cell>
          <cell r="C4604">
            <v>51</v>
          </cell>
          <cell r="D4604">
            <v>9393.9660000000003</v>
          </cell>
          <cell r="E4604">
            <v>0.16</v>
          </cell>
          <cell r="F4604">
            <v>10897</v>
          </cell>
          <cell r="G4604" t="str">
            <v>ASCO CELDA</v>
          </cell>
        </row>
        <row r="4605">
          <cell r="A4605" t="str">
            <v>59104.55</v>
          </cell>
          <cell r="B4605" t="str">
            <v>Mosa'Jeux</v>
          </cell>
          <cell r="C4605">
            <v>51</v>
          </cell>
          <cell r="D4605">
            <v>9379.31</v>
          </cell>
          <cell r="E4605">
            <v>0.16</v>
          </cell>
          <cell r="F4605">
            <v>10880</v>
          </cell>
          <cell r="G4605" t="str">
            <v>ASCO CELDA</v>
          </cell>
        </row>
        <row r="4606">
          <cell r="A4606" t="str">
            <v>24496.55</v>
          </cell>
          <cell r="B4606" t="str">
            <v>Mosa'Jeux</v>
          </cell>
          <cell r="C4606">
            <v>51</v>
          </cell>
          <cell r="D4606">
            <v>9393.9660000000003</v>
          </cell>
          <cell r="E4606">
            <v>0.16</v>
          </cell>
          <cell r="F4606">
            <v>10897</v>
          </cell>
          <cell r="G4606" t="str">
            <v>ASCO CELDA</v>
          </cell>
        </row>
        <row r="4607">
          <cell r="A4607" t="str">
            <v>41362.55</v>
          </cell>
          <cell r="B4607" t="str">
            <v>Ensemble de 5 plateaux et 1000 pivots</v>
          </cell>
          <cell r="C4607">
            <v>52</v>
          </cell>
          <cell r="D4607">
            <v>4357.759</v>
          </cell>
          <cell r="E4607">
            <v>0.16</v>
          </cell>
          <cell r="F4607">
            <v>5055</v>
          </cell>
          <cell r="G4607" t="str">
            <v>ASCO CELDA</v>
          </cell>
        </row>
        <row r="4608">
          <cell r="A4608" t="str">
            <v>31885.55</v>
          </cell>
          <cell r="B4608" t="str">
            <v>Les réassortiments</v>
          </cell>
          <cell r="C4608">
            <v>52</v>
          </cell>
          <cell r="D4608">
            <v>2196.5520000000001</v>
          </cell>
          <cell r="E4608">
            <v>0.16</v>
          </cell>
          <cell r="F4608">
            <v>2548</v>
          </cell>
          <cell r="G4608" t="str">
            <v>ASCO CELDA</v>
          </cell>
        </row>
        <row r="4609">
          <cell r="A4609" t="str">
            <v>36264.55</v>
          </cell>
          <cell r="B4609" t="str">
            <v>Fiches atelier “Plateaux à pivots”</v>
          </cell>
          <cell r="C4609">
            <v>52</v>
          </cell>
          <cell r="D4609">
            <v>1409.4829999999999</v>
          </cell>
          <cell r="E4609">
            <v>0.16</v>
          </cell>
          <cell r="F4609">
            <v>1635</v>
          </cell>
          <cell r="G4609" t="str">
            <v>ASCO CELDA</v>
          </cell>
        </row>
        <row r="4610">
          <cell r="A4610" t="str">
            <v>28656.55</v>
          </cell>
          <cell r="B4610" t="str">
            <v>Coffret Lumi 7</v>
          </cell>
          <cell r="C4610">
            <v>52</v>
          </cell>
          <cell r="D4610">
            <v>14568.966</v>
          </cell>
          <cell r="E4610">
            <v>0.16</v>
          </cell>
          <cell r="F4610">
            <v>16900</v>
          </cell>
          <cell r="G4610" t="str">
            <v>ASCO CELDA</v>
          </cell>
        </row>
        <row r="4611">
          <cell r="A4611" t="str">
            <v>47025.55</v>
          </cell>
          <cell r="B4611" t="str">
            <v>Géoanimo</v>
          </cell>
          <cell r="C4611">
            <v>52</v>
          </cell>
          <cell r="D4611">
            <v>4118.9660000000003</v>
          </cell>
          <cell r="E4611">
            <v>0.16</v>
          </cell>
          <cell r="F4611">
            <v>4778</v>
          </cell>
          <cell r="G4611" t="str">
            <v>ASCO CELDA</v>
          </cell>
        </row>
        <row r="4612">
          <cell r="A4612" t="str">
            <v>13439.55</v>
          </cell>
          <cell r="B4612" t="str">
            <v>Scope junior</v>
          </cell>
          <cell r="C4612">
            <v>52</v>
          </cell>
          <cell r="D4612">
            <v>8825.8619999999992</v>
          </cell>
          <cell r="E4612">
            <v>0.16</v>
          </cell>
          <cell r="F4612">
            <v>10238</v>
          </cell>
          <cell r="G4612" t="str">
            <v>ASCO CELDA</v>
          </cell>
        </row>
        <row r="4613">
          <cell r="A4613" t="str">
            <v>01914.55</v>
          </cell>
          <cell r="B4613" t="str">
            <v>Créanimaux</v>
          </cell>
          <cell r="C4613">
            <v>53</v>
          </cell>
          <cell r="D4613">
            <v>7528.4480000000003</v>
          </cell>
          <cell r="E4613">
            <v>0.16</v>
          </cell>
          <cell r="F4613">
            <v>8733</v>
          </cell>
          <cell r="G4613" t="str">
            <v>ASCO CELDA</v>
          </cell>
        </row>
        <row r="4614">
          <cell r="A4614" t="str">
            <v>35567.55</v>
          </cell>
          <cell r="B4614" t="str">
            <v>Planchettes</v>
          </cell>
          <cell r="C4614">
            <v>53</v>
          </cell>
          <cell r="D4614">
            <v>6199.1379999999999</v>
          </cell>
          <cell r="E4614">
            <v>0.16</v>
          </cell>
          <cell r="F4614">
            <v>7191</v>
          </cell>
          <cell r="G4614" t="str">
            <v>ASCO CELDA</v>
          </cell>
        </row>
        <row r="4615">
          <cell r="A4615" t="str">
            <v>47397.55</v>
          </cell>
          <cell r="B4615" t="str">
            <v>Planchettes</v>
          </cell>
          <cell r="C4615">
            <v>53</v>
          </cell>
          <cell r="D4615">
            <v>7184.4830000000002</v>
          </cell>
          <cell r="E4615">
            <v>0.16</v>
          </cell>
          <cell r="F4615">
            <v>8334</v>
          </cell>
          <cell r="G4615" t="str">
            <v>ASCO CELDA</v>
          </cell>
        </row>
        <row r="4616">
          <cell r="A4616" t="str">
            <v>24141.55</v>
          </cell>
          <cell r="B4616" t="str">
            <v>100 Pierres de construction décorées</v>
          </cell>
          <cell r="C4616">
            <v>53</v>
          </cell>
          <cell r="D4616">
            <v>5733.6210000000001</v>
          </cell>
          <cell r="E4616">
            <v>0.16</v>
          </cell>
          <cell r="F4616">
            <v>6651</v>
          </cell>
          <cell r="G4616" t="str">
            <v>ASCO CELDA</v>
          </cell>
        </row>
        <row r="4617">
          <cell r="A4617" t="str">
            <v>02793.55</v>
          </cell>
          <cell r="B4617" t="str">
            <v>100 pierres de construction</v>
          </cell>
          <cell r="C4617">
            <v>53</v>
          </cell>
          <cell r="D4617">
            <v>5714.6549999999997</v>
          </cell>
          <cell r="E4617">
            <v>0.16</v>
          </cell>
          <cell r="F4617">
            <v>6629</v>
          </cell>
          <cell r="G4617" t="str">
            <v>ASCO CELDA</v>
          </cell>
        </row>
        <row r="4618">
          <cell r="A4618" t="str">
            <v>24007.55</v>
          </cell>
          <cell r="B4618" t="str">
            <v>Fiches atelier “Pierres de construction”</v>
          </cell>
          <cell r="C4618">
            <v>53</v>
          </cell>
          <cell r="D4618">
            <v>1772.414</v>
          </cell>
          <cell r="E4618">
            <v>0.16</v>
          </cell>
          <cell r="F4618">
            <v>2056</v>
          </cell>
          <cell r="G4618" t="str">
            <v>ASCO CELDA</v>
          </cell>
        </row>
        <row r="4619">
          <cell r="A4619" t="str">
            <v>24008.55</v>
          </cell>
          <cell r="B4619" t="str">
            <v>Fiches atelier “Pierres de construction”</v>
          </cell>
          <cell r="C4619">
            <v>53</v>
          </cell>
          <cell r="D4619">
            <v>1772.414</v>
          </cell>
          <cell r="E4619">
            <v>0.16</v>
          </cell>
          <cell r="F4619">
            <v>2056</v>
          </cell>
          <cell r="G4619" t="str">
            <v>ASCO CELDA</v>
          </cell>
        </row>
        <row r="4620">
          <cell r="A4620" t="str">
            <v>25224.55</v>
          </cell>
          <cell r="B4620" t="str">
            <v>Volumes Color</v>
          </cell>
          <cell r="C4620">
            <v>54</v>
          </cell>
          <cell r="D4620">
            <v>9545.69</v>
          </cell>
          <cell r="E4620">
            <v>0.16</v>
          </cell>
          <cell r="F4620">
            <v>11073</v>
          </cell>
          <cell r="G4620" t="str">
            <v>ASCO CELDA</v>
          </cell>
        </row>
        <row r="4621">
          <cell r="A4621" t="str">
            <v>25583.55</v>
          </cell>
          <cell r="B4621" t="str">
            <v>Volumes Contrastes</v>
          </cell>
          <cell r="C4621">
            <v>54</v>
          </cell>
          <cell r="D4621">
            <v>13504.31</v>
          </cell>
          <cell r="E4621">
            <v>0.16</v>
          </cell>
          <cell r="F4621">
            <v>15665</v>
          </cell>
          <cell r="G4621" t="str">
            <v>ASCO CELDA</v>
          </cell>
        </row>
        <row r="4622">
          <cell r="A4622" t="str">
            <v>59242.55</v>
          </cell>
          <cell r="B4622" t="str">
            <v>Briques à picots Cubik</v>
          </cell>
          <cell r="C4622">
            <v>54</v>
          </cell>
          <cell r="D4622">
            <v>2995.69</v>
          </cell>
          <cell r="E4622">
            <v>0.16</v>
          </cell>
          <cell r="F4622">
            <v>3475</v>
          </cell>
          <cell r="G4622" t="str">
            <v>ASCO CELDA</v>
          </cell>
        </row>
        <row r="4623">
          <cell r="A4623" t="str">
            <v>59243.55</v>
          </cell>
          <cell r="B4623" t="str">
            <v>Briques à picots Cubik</v>
          </cell>
          <cell r="C4623">
            <v>54</v>
          </cell>
          <cell r="D4623">
            <v>5628.4480000000003</v>
          </cell>
          <cell r="E4623">
            <v>0.16</v>
          </cell>
          <cell r="F4623">
            <v>6529</v>
          </cell>
          <cell r="G4623" t="str">
            <v>ASCO CELDA</v>
          </cell>
        </row>
        <row r="4624">
          <cell r="A4624" t="str">
            <v>04557.55</v>
          </cell>
          <cell r="B4624" t="str">
            <v>Grand ensemble Interblock</v>
          </cell>
          <cell r="C4624">
            <v>54</v>
          </cell>
          <cell r="D4624">
            <v>9245.69</v>
          </cell>
          <cell r="E4624">
            <v>0.16</v>
          </cell>
          <cell r="F4624">
            <v>10725</v>
          </cell>
          <cell r="G4624" t="str">
            <v>ASCO CELDA</v>
          </cell>
        </row>
        <row r="4625">
          <cell r="A4625" t="str">
            <v>01245.55</v>
          </cell>
          <cell r="B4625" t="str">
            <v>Les Constritubes</v>
          </cell>
          <cell r="C4625">
            <v>55</v>
          </cell>
          <cell r="D4625">
            <v>15231.034</v>
          </cell>
          <cell r="E4625">
            <v>0.16</v>
          </cell>
          <cell r="F4625">
            <v>17668</v>
          </cell>
          <cell r="G4625" t="str">
            <v>ASCO CELDA</v>
          </cell>
        </row>
        <row r="4626">
          <cell r="A4626" t="str">
            <v>59275.55</v>
          </cell>
          <cell r="B4626" t="str">
            <v>Combisteck</v>
          </cell>
          <cell r="C4626">
            <v>55</v>
          </cell>
          <cell r="D4626">
            <v>8743.1029999999992</v>
          </cell>
          <cell r="E4626">
            <v>0.16</v>
          </cell>
          <cell r="F4626">
            <v>10142</v>
          </cell>
          <cell r="G4626" t="str">
            <v>ASCO CELDA</v>
          </cell>
        </row>
        <row r="4627">
          <cell r="A4627" t="str">
            <v>59307.55</v>
          </cell>
          <cell r="B4627" t="str">
            <v>Spop</v>
          </cell>
          <cell r="C4627">
            <v>55</v>
          </cell>
          <cell r="D4627">
            <v>5603.4480000000003</v>
          </cell>
          <cell r="E4627">
            <v>0.16</v>
          </cell>
          <cell r="F4627">
            <v>6500</v>
          </cell>
          <cell r="G4627" t="str">
            <v>ASCO CELDA</v>
          </cell>
        </row>
        <row r="4628">
          <cell r="A4628" t="str">
            <v>59308.55</v>
          </cell>
          <cell r="B4628" t="str">
            <v>Fiches d'activités Spop</v>
          </cell>
          <cell r="C4628">
            <v>55</v>
          </cell>
          <cell r="D4628">
            <v>1752.586</v>
          </cell>
          <cell r="E4628">
            <v>0.16</v>
          </cell>
          <cell r="F4628">
            <v>2033</v>
          </cell>
          <cell r="G4628" t="str">
            <v>ASCO CELDA</v>
          </cell>
        </row>
        <row r="4629">
          <cell r="A4629" t="str">
            <v>35363.55</v>
          </cell>
          <cell r="B4629" t="str">
            <v>Engrenages connectables</v>
          </cell>
          <cell r="C4629">
            <v>55</v>
          </cell>
          <cell r="D4629">
            <v>5975.8620000000001</v>
          </cell>
          <cell r="E4629">
            <v>0.16</v>
          </cell>
          <cell r="F4629">
            <v>6932</v>
          </cell>
          <cell r="G4629" t="str">
            <v>ASCO CELDA</v>
          </cell>
        </row>
        <row r="4630">
          <cell r="A4630" t="str">
            <v>04525.55</v>
          </cell>
          <cell r="B4630" t="str">
            <v>Klic Magic</v>
          </cell>
          <cell r="C4630">
            <v>56</v>
          </cell>
          <cell r="D4630">
            <v>11684.483</v>
          </cell>
          <cell r="E4630">
            <v>0.16</v>
          </cell>
          <cell r="F4630">
            <v>13554</v>
          </cell>
          <cell r="G4630" t="str">
            <v>ASCO CELDA</v>
          </cell>
        </row>
        <row r="4631">
          <cell r="A4631" t="str">
            <v>47536.55</v>
          </cell>
          <cell r="B4631" t="str">
            <v>Klic magic maxi : anneaux</v>
          </cell>
          <cell r="C4631">
            <v>56</v>
          </cell>
          <cell r="D4631">
            <v>12160.344999999999</v>
          </cell>
          <cell r="E4631">
            <v>0.16</v>
          </cell>
          <cell r="F4631">
            <v>14106</v>
          </cell>
          <cell r="G4631" t="str">
            <v>ASCO CELDA</v>
          </cell>
        </row>
        <row r="4632">
          <cell r="A4632" t="str">
            <v>24099.55</v>
          </cell>
          <cell r="B4632" t="str">
            <v>Architectrix</v>
          </cell>
          <cell r="C4632">
            <v>56</v>
          </cell>
          <cell r="D4632">
            <v>3569.828</v>
          </cell>
          <cell r="E4632">
            <v>0.16</v>
          </cell>
          <cell r="F4632">
            <v>4141</v>
          </cell>
          <cell r="G4632" t="str">
            <v>ASCO CELDA</v>
          </cell>
        </row>
        <row r="4633">
          <cell r="A4633" t="str">
            <v>38010.55</v>
          </cell>
          <cell r="B4633" t="str">
            <v>Pièces à clipser Zoob</v>
          </cell>
          <cell r="C4633">
            <v>56</v>
          </cell>
          <cell r="D4633">
            <v>5437.0690000000004</v>
          </cell>
          <cell r="E4633">
            <v>0.16</v>
          </cell>
          <cell r="F4633">
            <v>6307</v>
          </cell>
          <cell r="G4633" t="str">
            <v>ASCO CELDA</v>
          </cell>
        </row>
        <row r="4634">
          <cell r="A4634" t="str">
            <v>38311.55</v>
          </cell>
          <cell r="B4634" t="str">
            <v>Pièces à clipser Zoob</v>
          </cell>
          <cell r="C4634">
            <v>56</v>
          </cell>
          <cell r="D4634">
            <v>9062.0689999999995</v>
          </cell>
          <cell r="E4634">
            <v>0.16</v>
          </cell>
          <cell r="F4634">
            <v>10512</v>
          </cell>
          <cell r="G4634" t="str">
            <v>ASCO CELDA</v>
          </cell>
        </row>
        <row r="4635">
          <cell r="A4635" t="str">
            <v>35366.55</v>
          </cell>
          <cell r="B4635" t="str">
            <v>Playstix - Ensemble flexible</v>
          </cell>
          <cell r="C4635">
            <v>56</v>
          </cell>
          <cell r="D4635">
            <v>5231.0339999999997</v>
          </cell>
          <cell r="E4635">
            <v>0.16</v>
          </cell>
          <cell r="F4635">
            <v>6068</v>
          </cell>
          <cell r="G4635" t="str">
            <v>ASCO CELDA</v>
          </cell>
        </row>
        <row r="4636">
          <cell r="A4636" t="str">
            <v>02429.55</v>
          </cell>
          <cell r="B4636" t="str">
            <v>Ensemble Morphun - Niveau 1</v>
          </cell>
          <cell r="C4636">
            <v>57</v>
          </cell>
          <cell r="D4636">
            <v>11850.861999999999</v>
          </cell>
          <cell r="E4636">
            <v>0.16</v>
          </cell>
          <cell r="F4636">
            <v>13747</v>
          </cell>
          <cell r="G4636" t="str">
            <v>ASCO CELDA</v>
          </cell>
        </row>
        <row r="4637">
          <cell r="A4637" t="str">
            <v>04575.55</v>
          </cell>
          <cell r="B4637" t="str">
            <v>Fiches modèles Morphun - Niveau 1</v>
          </cell>
          <cell r="C4637">
            <v>57</v>
          </cell>
          <cell r="D4637">
            <v>1963.7929999999999</v>
          </cell>
          <cell r="E4637">
            <v>0.16</v>
          </cell>
          <cell r="F4637">
            <v>2278</v>
          </cell>
          <cell r="G4637" t="str">
            <v>ASCO CELDA</v>
          </cell>
        </row>
        <row r="4638">
          <cell r="A4638" t="str">
            <v>04576.55</v>
          </cell>
          <cell r="B4638" t="str">
            <v>Fiches modèles Morphun - Niveau 2</v>
          </cell>
          <cell r="C4638">
            <v>57</v>
          </cell>
          <cell r="D4638">
            <v>1963.7929999999999</v>
          </cell>
          <cell r="E4638">
            <v>0.16</v>
          </cell>
          <cell r="F4638">
            <v>2278</v>
          </cell>
          <cell r="G4638" t="str">
            <v>ASCO CELDA</v>
          </cell>
        </row>
        <row r="4639">
          <cell r="A4639" t="str">
            <v>02430.55</v>
          </cell>
          <cell r="B4639" t="str">
            <v>Ensemble Morphun - Niveau 2</v>
          </cell>
          <cell r="C4639">
            <v>57</v>
          </cell>
          <cell r="D4639">
            <v>11850.861999999999</v>
          </cell>
          <cell r="E4639">
            <v>0.16</v>
          </cell>
          <cell r="F4639">
            <v>13747</v>
          </cell>
          <cell r="G4639" t="str">
            <v>ASCO CELDA</v>
          </cell>
        </row>
        <row r="4640">
          <cell r="A4640" t="str">
            <v>35219.55</v>
          </cell>
          <cell r="B4640" t="str">
            <v>Projet de classe : Lion / T-Rex</v>
          </cell>
          <cell r="C4640">
            <v>57</v>
          </cell>
          <cell r="D4640">
            <v>34335.345000000001</v>
          </cell>
          <cell r="E4640">
            <v>0.16</v>
          </cell>
          <cell r="F4640">
            <v>39829</v>
          </cell>
          <cell r="G4640" t="str">
            <v>ASCO CELDA</v>
          </cell>
        </row>
        <row r="4641">
          <cell r="A4641" t="str">
            <v>35755.55</v>
          </cell>
          <cell r="B4641" t="str">
            <v>Clics 300 pièces</v>
          </cell>
          <cell r="C4641">
            <v>58</v>
          </cell>
          <cell r="D4641">
            <v>8731.8970000000008</v>
          </cell>
          <cell r="E4641">
            <v>0.16</v>
          </cell>
          <cell r="F4641">
            <v>10129</v>
          </cell>
          <cell r="G4641" t="str">
            <v>ASCO CELDA</v>
          </cell>
        </row>
        <row r="4642">
          <cell r="A4642" t="str">
            <v>47140.55</v>
          </cell>
          <cell r="B4642" t="str">
            <v>Clics 560 pièces</v>
          </cell>
          <cell r="C4642">
            <v>58</v>
          </cell>
          <cell r="D4642">
            <v>13569.828</v>
          </cell>
          <cell r="E4642">
            <v>0.16</v>
          </cell>
          <cell r="F4642">
            <v>15741</v>
          </cell>
          <cell r="G4642" t="str">
            <v>ASCO CELDA</v>
          </cell>
        </row>
        <row r="4643">
          <cell r="A4643" t="str">
            <v>02421.55</v>
          </cell>
          <cell r="B4643" t="str">
            <v>Tableaux mosaïques</v>
          </cell>
          <cell r="C4643">
            <v>58</v>
          </cell>
          <cell r="D4643">
            <v>19838.793000000001</v>
          </cell>
          <cell r="E4643">
            <v>0.16</v>
          </cell>
          <cell r="F4643">
            <v>23013</v>
          </cell>
          <cell r="G4643" t="str">
            <v>ASCO CELDA</v>
          </cell>
        </row>
        <row r="4644">
          <cell r="A4644" t="str">
            <v>02420.55</v>
          </cell>
          <cell r="B4644" t="str">
            <v>Petit architecte</v>
          </cell>
          <cell r="C4644">
            <v>58</v>
          </cell>
          <cell r="D4644">
            <v>15573.276</v>
          </cell>
          <cell r="E4644">
            <v>0.16</v>
          </cell>
          <cell r="F4644">
            <v>18065</v>
          </cell>
          <cell r="G4644" t="str">
            <v>ASCO CELDA</v>
          </cell>
        </row>
        <row r="4645">
          <cell r="A4645" t="str">
            <v>47019.55</v>
          </cell>
          <cell r="B4645" t="str">
            <v>Volubo</v>
          </cell>
          <cell r="C4645">
            <v>58</v>
          </cell>
          <cell r="D4645">
            <v>2733.6210000000001</v>
          </cell>
          <cell r="E4645">
            <v>0.16</v>
          </cell>
          <cell r="F4645">
            <v>3171</v>
          </cell>
          <cell r="G4645" t="str">
            <v>ASCO CELDA</v>
          </cell>
        </row>
        <row r="4646">
          <cell r="A4646" t="str">
            <v>47020.55</v>
          </cell>
          <cell r="B4646" t="str">
            <v>Volubo</v>
          </cell>
          <cell r="C4646">
            <v>58</v>
          </cell>
          <cell r="D4646">
            <v>2733.6210000000001</v>
          </cell>
          <cell r="E4646">
            <v>0.16</v>
          </cell>
          <cell r="F4646">
            <v>3171</v>
          </cell>
          <cell r="G4646" t="str">
            <v>ASCO CELDA</v>
          </cell>
        </row>
        <row r="4647">
          <cell r="A4647" t="str">
            <v>47541.55</v>
          </cell>
          <cell r="B4647" t="str">
            <v>Volubo</v>
          </cell>
          <cell r="C4647">
            <v>58</v>
          </cell>
          <cell r="D4647">
            <v>2733.6210000000001</v>
          </cell>
          <cell r="E4647">
            <v>0.16</v>
          </cell>
          <cell r="F4647">
            <v>3171</v>
          </cell>
          <cell r="G4647" t="str">
            <v>ASCO CELDA</v>
          </cell>
        </row>
        <row r="4648">
          <cell r="A4648" t="str">
            <v>59008.55</v>
          </cell>
          <cell r="B4648" t="str">
            <v>Clip it</v>
          </cell>
          <cell r="C4648">
            <v>59</v>
          </cell>
          <cell r="D4648">
            <v>5885.3450000000003</v>
          </cell>
          <cell r="E4648">
            <v>0.16</v>
          </cell>
          <cell r="F4648">
            <v>6827</v>
          </cell>
          <cell r="G4648" t="str">
            <v>ASCO CELDA</v>
          </cell>
        </row>
        <row r="4649">
          <cell r="A4649" t="str">
            <v>59010.55</v>
          </cell>
          <cell r="B4649" t="str">
            <v>Clip it</v>
          </cell>
          <cell r="C4649">
            <v>59</v>
          </cell>
          <cell r="D4649">
            <v>7565.5169999999998</v>
          </cell>
          <cell r="E4649">
            <v>0.16</v>
          </cell>
          <cell r="F4649">
            <v>8776</v>
          </cell>
          <cell r="G4649" t="str">
            <v>ASCO CELDA</v>
          </cell>
        </row>
        <row r="4650">
          <cell r="A4650" t="str">
            <v>24258.55</v>
          </cell>
          <cell r="B4650" t="str">
            <v>Pixel Color</v>
          </cell>
          <cell r="C4650">
            <v>59</v>
          </cell>
          <cell r="D4650">
            <v>7857.759</v>
          </cell>
          <cell r="E4650">
            <v>0.16</v>
          </cell>
          <cell r="F4650">
            <v>9115</v>
          </cell>
          <cell r="G4650" t="str">
            <v>ASCO CELDA</v>
          </cell>
        </row>
        <row r="4651">
          <cell r="A4651" t="str">
            <v>38172.55</v>
          </cell>
          <cell r="B4651" t="str">
            <v>52 briques géantes</v>
          </cell>
          <cell r="C4651">
            <v>59</v>
          </cell>
          <cell r="D4651">
            <v>12238.793</v>
          </cell>
          <cell r="E4651">
            <v>0.16</v>
          </cell>
          <cell r="F4651">
            <v>14197</v>
          </cell>
          <cell r="G4651" t="str">
            <v>ASCO CELDA</v>
          </cell>
        </row>
        <row r="4652">
          <cell r="A4652" t="str">
            <v>42557.55</v>
          </cell>
          <cell r="B4652" t="str">
            <v>Babybric Primo</v>
          </cell>
          <cell r="C4652">
            <v>59</v>
          </cell>
          <cell r="D4652">
            <v>13387.069</v>
          </cell>
          <cell r="E4652">
            <v>0.16</v>
          </cell>
          <cell r="F4652">
            <v>15529</v>
          </cell>
          <cell r="G4652" t="str">
            <v>ASCO CELDA</v>
          </cell>
        </row>
        <row r="4653">
          <cell r="A4653" t="str">
            <v>47548.55</v>
          </cell>
          <cell r="B4653" t="str">
            <v>Poly M : ensemble collectivité</v>
          </cell>
          <cell r="C4653">
            <v>60</v>
          </cell>
          <cell r="D4653">
            <v>17214.654999999999</v>
          </cell>
          <cell r="E4653">
            <v>0.16</v>
          </cell>
          <cell r="F4653">
            <v>19969</v>
          </cell>
          <cell r="G4653" t="str">
            <v>ASCO CELDA</v>
          </cell>
        </row>
        <row r="4654">
          <cell r="A4654" t="str">
            <v>04708.55</v>
          </cell>
          <cell r="B4654" t="str">
            <v>Poly M : ensemble de base</v>
          </cell>
          <cell r="C4654">
            <v>60</v>
          </cell>
          <cell r="D4654">
            <v>15412.069</v>
          </cell>
          <cell r="E4654">
            <v>0.16</v>
          </cell>
          <cell r="F4654">
            <v>17878</v>
          </cell>
          <cell r="G4654" t="str">
            <v>ASCO CELDA</v>
          </cell>
        </row>
        <row r="4655">
          <cell r="A4655" t="str">
            <v>66165.55</v>
          </cell>
          <cell r="B4655" t="str">
            <v>Les réassortiments</v>
          </cell>
          <cell r="C4655">
            <v>60</v>
          </cell>
          <cell r="D4655">
            <v>8780.1720000000005</v>
          </cell>
          <cell r="E4655">
            <v>0.16</v>
          </cell>
          <cell r="F4655">
            <v>10185</v>
          </cell>
          <cell r="G4655" t="str">
            <v>ASCO CELDA</v>
          </cell>
        </row>
        <row r="4656">
          <cell r="A4656" t="str">
            <v>35692.55</v>
          </cell>
          <cell r="B4656" t="str">
            <v>Les réassortiments</v>
          </cell>
          <cell r="C4656">
            <v>60</v>
          </cell>
          <cell r="D4656">
            <v>7067.241</v>
          </cell>
          <cell r="E4656">
            <v>0.16</v>
          </cell>
          <cell r="F4656">
            <v>8198</v>
          </cell>
          <cell r="G4656" t="str">
            <v>ASCO CELDA</v>
          </cell>
        </row>
        <row r="4657">
          <cell r="A4657" t="str">
            <v>47549.55</v>
          </cell>
          <cell r="B4657" t="str">
            <v>Les réassortiments</v>
          </cell>
          <cell r="C4657">
            <v>60</v>
          </cell>
          <cell r="D4657">
            <v>3442.241</v>
          </cell>
          <cell r="E4657">
            <v>0.16</v>
          </cell>
          <cell r="F4657">
            <v>3993</v>
          </cell>
          <cell r="G4657" t="str">
            <v>ASCO CELDA</v>
          </cell>
        </row>
        <row r="4658">
          <cell r="A4658" t="str">
            <v>47550.55</v>
          </cell>
          <cell r="B4658" t="str">
            <v>Les réassortiments</v>
          </cell>
          <cell r="C4658">
            <v>60</v>
          </cell>
          <cell r="D4658">
            <v>8605.1720000000005</v>
          </cell>
          <cell r="E4658">
            <v>0.16</v>
          </cell>
          <cell r="F4658">
            <v>9982</v>
          </cell>
          <cell r="G4658" t="str">
            <v>ASCO CELDA</v>
          </cell>
        </row>
        <row r="4659">
          <cell r="A4659" t="str">
            <v>48962.55</v>
          </cell>
          <cell r="B4659" t="str">
            <v>Les réassortiments</v>
          </cell>
          <cell r="C4659">
            <v>60</v>
          </cell>
          <cell r="D4659">
            <v>9750</v>
          </cell>
          <cell r="E4659">
            <v>0.16</v>
          </cell>
          <cell r="F4659">
            <v>11310</v>
          </cell>
          <cell r="G4659" t="str">
            <v>ASCO CELDA</v>
          </cell>
        </row>
        <row r="4660">
          <cell r="A4660" t="str">
            <v>04323.55</v>
          </cell>
          <cell r="B4660" t="str">
            <v>Les réassortiments</v>
          </cell>
          <cell r="C4660">
            <v>60</v>
          </cell>
          <cell r="D4660">
            <v>4993.9660000000003</v>
          </cell>
          <cell r="E4660">
            <v>0.16</v>
          </cell>
          <cell r="F4660">
            <v>5793</v>
          </cell>
          <cell r="G4660" t="str">
            <v>ASCO CELDA</v>
          </cell>
        </row>
        <row r="4661">
          <cell r="A4661" t="str">
            <v>01057.55</v>
          </cell>
          <cell r="B4661" t="str">
            <v>Grand ensemble Mobilo</v>
          </cell>
          <cell r="C4661">
            <v>61</v>
          </cell>
          <cell r="D4661">
            <v>36154.31</v>
          </cell>
          <cell r="E4661">
            <v>0.16</v>
          </cell>
          <cell r="F4661">
            <v>41939</v>
          </cell>
          <cell r="G4661" t="str">
            <v>ASCO CELDA</v>
          </cell>
        </row>
        <row r="4662">
          <cell r="A4662" t="str">
            <v>31132.55</v>
          </cell>
          <cell r="B4662" t="str">
            <v>Fiches atelier “Mobilo”</v>
          </cell>
          <cell r="C4662">
            <v>61</v>
          </cell>
          <cell r="D4662">
            <v>1370.69</v>
          </cell>
          <cell r="E4662">
            <v>0.16</v>
          </cell>
          <cell r="F4662">
            <v>1590</v>
          </cell>
          <cell r="G4662" t="str">
            <v>ASCO CELDA</v>
          </cell>
        </row>
        <row r="4663">
          <cell r="A4663" t="str">
            <v>24346.55</v>
          </cell>
          <cell r="B4663" t="str">
            <v>Fiches modèles Mobilo</v>
          </cell>
          <cell r="C4663">
            <v>61</v>
          </cell>
          <cell r="D4663">
            <v>1677.586</v>
          </cell>
          <cell r="E4663">
            <v>0.16</v>
          </cell>
          <cell r="F4663">
            <v>1946</v>
          </cell>
          <cell r="G4663" t="str">
            <v>ASCO CELDA</v>
          </cell>
        </row>
        <row r="4664">
          <cell r="A4664" t="str">
            <v>03466.55</v>
          </cell>
          <cell r="B4664" t="str">
            <v>Mobilo 120</v>
          </cell>
          <cell r="C4664">
            <v>61</v>
          </cell>
          <cell r="D4664">
            <v>9136.2070000000003</v>
          </cell>
          <cell r="E4664">
            <v>0.16</v>
          </cell>
          <cell r="F4664">
            <v>10598</v>
          </cell>
          <cell r="G4664" t="str">
            <v>ASCO CELDA</v>
          </cell>
        </row>
        <row r="4665">
          <cell r="A4665" t="str">
            <v>24345.55</v>
          </cell>
          <cell r="B4665" t="str">
            <v>Les réassortiments</v>
          </cell>
          <cell r="C4665">
            <v>61</v>
          </cell>
          <cell r="D4665">
            <v>2447.4140000000002</v>
          </cell>
          <cell r="E4665">
            <v>0.16</v>
          </cell>
          <cell r="F4665">
            <v>2839</v>
          </cell>
          <cell r="G4665" t="str">
            <v>ASCO CELDA</v>
          </cell>
        </row>
        <row r="4666">
          <cell r="A4666" t="str">
            <v>01062.55</v>
          </cell>
          <cell r="B4666" t="str">
            <v>Les réassortiments</v>
          </cell>
          <cell r="C4666">
            <v>61</v>
          </cell>
          <cell r="D4666">
            <v>6806.8969999999999</v>
          </cell>
          <cell r="E4666">
            <v>0.16</v>
          </cell>
          <cell r="F4666">
            <v>7896</v>
          </cell>
          <cell r="G4666" t="str">
            <v>ASCO CELDA</v>
          </cell>
        </row>
        <row r="4667">
          <cell r="A4667" t="str">
            <v>04815.55</v>
          </cell>
          <cell r="B4667" t="str">
            <v>Les réassortiments</v>
          </cell>
          <cell r="C4667">
            <v>61</v>
          </cell>
          <cell r="D4667">
            <v>3242.241</v>
          </cell>
          <cell r="E4667">
            <v>0.16</v>
          </cell>
          <cell r="F4667">
            <v>3761</v>
          </cell>
          <cell r="G4667" t="str">
            <v>ASCO CELDA</v>
          </cell>
        </row>
        <row r="4668">
          <cell r="A4668" t="str">
            <v>00680.55</v>
          </cell>
          <cell r="B4668" t="str">
            <v>Coffret Batisco</v>
          </cell>
          <cell r="C4668">
            <v>62</v>
          </cell>
          <cell r="D4668">
            <v>18965.517</v>
          </cell>
          <cell r="E4668">
            <v>0.16</v>
          </cell>
          <cell r="F4668">
            <v>22000</v>
          </cell>
          <cell r="G4668" t="str">
            <v>ASCO CELDA</v>
          </cell>
        </row>
        <row r="4669">
          <cell r="A4669" t="str">
            <v>45915.55</v>
          </cell>
          <cell r="B4669" t="str">
            <v>Les réassortiments</v>
          </cell>
          <cell r="C4669">
            <v>62</v>
          </cell>
          <cell r="D4669">
            <v>9792.241</v>
          </cell>
          <cell r="E4669">
            <v>0.16</v>
          </cell>
          <cell r="F4669">
            <v>11359</v>
          </cell>
          <cell r="G4669" t="str">
            <v>ASCO CELDA</v>
          </cell>
        </row>
        <row r="4670">
          <cell r="A4670" t="str">
            <v>00681.55</v>
          </cell>
          <cell r="B4670" t="str">
            <v>Les réassortiments</v>
          </cell>
          <cell r="C4670">
            <v>62</v>
          </cell>
          <cell r="D4670">
            <v>4238.7929999999997</v>
          </cell>
          <cell r="E4670">
            <v>0.16</v>
          </cell>
          <cell r="F4670">
            <v>4917</v>
          </cell>
          <cell r="G4670" t="str">
            <v>ASCO CELDA</v>
          </cell>
        </row>
        <row r="4671">
          <cell r="A4671" t="str">
            <v>00825.55</v>
          </cell>
          <cell r="B4671" t="str">
            <v>Les réassortiments</v>
          </cell>
          <cell r="C4671">
            <v>62</v>
          </cell>
          <cell r="D4671">
            <v>4238.7929999999997</v>
          </cell>
          <cell r="E4671">
            <v>0.16</v>
          </cell>
          <cell r="F4671">
            <v>4917</v>
          </cell>
          <cell r="G4671" t="str">
            <v>ASCO CELDA</v>
          </cell>
        </row>
        <row r="4672">
          <cell r="A4672" t="str">
            <v>47555.55</v>
          </cell>
          <cell r="B4672" t="str">
            <v>Incastro</v>
          </cell>
          <cell r="C4672">
            <v>62</v>
          </cell>
          <cell r="D4672">
            <v>12320.69</v>
          </cell>
          <cell r="E4672">
            <v>0.16</v>
          </cell>
          <cell r="F4672">
            <v>14292</v>
          </cell>
          <cell r="G4672" t="str">
            <v>ASCO CELDA</v>
          </cell>
        </row>
        <row r="4673">
          <cell r="A4673" t="str">
            <v>07781.55</v>
          </cell>
          <cell r="B4673" t="str">
            <v>Cube-Union couleurs</v>
          </cell>
          <cell r="C4673">
            <v>63</v>
          </cell>
          <cell r="D4673">
            <v>2450</v>
          </cell>
          <cell r="E4673">
            <v>0.16</v>
          </cell>
          <cell r="F4673">
            <v>2842</v>
          </cell>
          <cell r="G4673" t="str">
            <v>ASCO CELDA</v>
          </cell>
        </row>
        <row r="4674">
          <cell r="A4674" t="str">
            <v>07791.55</v>
          </cell>
          <cell r="B4674" t="str">
            <v>Forme-Union couleurs</v>
          </cell>
          <cell r="C4674">
            <v>63</v>
          </cell>
          <cell r="D4674">
            <v>1354.31</v>
          </cell>
          <cell r="E4674">
            <v>0.16</v>
          </cell>
          <cell r="F4674">
            <v>1571</v>
          </cell>
          <cell r="G4674" t="str">
            <v>ASCO CELDA</v>
          </cell>
        </row>
        <row r="4675">
          <cell r="A4675" t="str">
            <v>02095.55</v>
          </cell>
          <cell r="B4675" t="str">
            <v>Cube et Forme-Union couleurs</v>
          </cell>
          <cell r="C4675">
            <v>63</v>
          </cell>
          <cell r="D4675">
            <v>3610.3449999999998</v>
          </cell>
          <cell r="E4675">
            <v>0.16</v>
          </cell>
          <cell r="F4675">
            <v>4188</v>
          </cell>
          <cell r="G4675" t="str">
            <v>ASCO CELDA</v>
          </cell>
        </row>
        <row r="4676">
          <cell r="A4676" t="str">
            <v>09561.55</v>
          </cell>
          <cell r="B4676" t="str">
            <v>Fiches atelier “Cube et Forme-Union”</v>
          </cell>
          <cell r="C4676">
            <v>63</v>
          </cell>
          <cell r="D4676">
            <v>1409.4829999999999</v>
          </cell>
          <cell r="E4676">
            <v>0.16</v>
          </cell>
          <cell r="F4676">
            <v>1635</v>
          </cell>
          <cell r="G4676" t="str">
            <v>ASCO CELDA</v>
          </cell>
        </row>
        <row r="4677">
          <cell r="A4677" t="str">
            <v>09571.55</v>
          </cell>
          <cell r="B4677" t="str">
            <v>Fiches atelier “Cube et Forme-Union”</v>
          </cell>
          <cell r="C4677">
            <v>63</v>
          </cell>
          <cell r="D4677">
            <v>1370.69</v>
          </cell>
          <cell r="E4677">
            <v>0.16</v>
          </cell>
          <cell r="F4677">
            <v>1590</v>
          </cell>
          <cell r="G4677" t="str">
            <v>ASCO CELDA</v>
          </cell>
        </row>
        <row r="4678">
          <cell r="A4678" t="str">
            <v>03492.55</v>
          </cell>
          <cell r="B4678" t="str">
            <v>Cubes Artec</v>
          </cell>
          <cell r="C4678">
            <v>63</v>
          </cell>
          <cell r="D4678">
            <v>10969.828</v>
          </cell>
          <cell r="E4678">
            <v>0.16</v>
          </cell>
          <cell r="F4678">
            <v>12725</v>
          </cell>
          <cell r="G4678" t="str">
            <v>ASCO CELDA</v>
          </cell>
        </row>
        <row r="4679">
          <cell r="A4679" t="str">
            <v>03491.55</v>
          </cell>
          <cell r="B4679" t="str">
            <v>Cubes Artec</v>
          </cell>
          <cell r="C4679">
            <v>63</v>
          </cell>
          <cell r="D4679">
            <v>5395.69</v>
          </cell>
          <cell r="E4679">
            <v>0.16</v>
          </cell>
          <cell r="F4679">
            <v>6259</v>
          </cell>
          <cell r="G4679" t="str">
            <v>ASCO CELDA</v>
          </cell>
        </row>
        <row r="4680">
          <cell r="A4680" t="str">
            <v>47594.55</v>
          </cell>
          <cell r="B4680" t="str">
            <v>Union technique : les véhicules</v>
          </cell>
          <cell r="C4680">
            <v>64</v>
          </cell>
          <cell r="D4680">
            <v>3026.7240000000002</v>
          </cell>
          <cell r="E4680">
            <v>0.16</v>
          </cell>
          <cell r="F4680">
            <v>3511</v>
          </cell>
          <cell r="G4680" t="str">
            <v>ASCO CELDA</v>
          </cell>
        </row>
        <row r="4681">
          <cell r="A4681" t="str">
            <v>07763.55</v>
          </cell>
          <cell r="B4681" t="str">
            <v>Baril “Union Technique”</v>
          </cell>
          <cell r="C4681">
            <v>64</v>
          </cell>
          <cell r="D4681">
            <v>4006.0340000000001</v>
          </cell>
          <cell r="E4681">
            <v>0.16</v>
          </cell>
          <cell r="F4681">
            <v>4647</v>
          </cell>
          <cell r="G4681" t="str">
            <v>ASCO CELDA</v>
          </cell>
        </row>
        <row r="4682">
          <cell r="A4682" t="str">
            <v>32953.55</v>
          </cell>
          <cell r="B4682" t="str">
            <v>Les réassortiments</v>
          </cell>
          <cell r="C4682">
            <v>64</v>
          </cell>
          <cell r="D4682">
            <v>1009.4829999999999</v>
          </cell>
          <cell r="E4682">
            <v>0.16</v>
          </cell>
          <cell r="F4682">
            <v>1171</v>
          </cell>
          <cell r="G4682" t="str">
            <v>ASCO CELDA</v>
          </cell>
        </row>
        <row r="4683">
          <cell r="A4683" t="str">
            <v>39023.55</v>
          </cell>
          <cell r="B4683" t="str">
            <v>Les réassortiments</v>
          </cell>
          <cell r="C4683">
            <v>64</v>
          </cell>
          <cell r="D4683">
            <v>1125.8620000000001</v>
          </cell>
          <cell r="E4683">
            <v>0.16</v>
          </cell>
          <cell r="F4683">
            <v>1306</v>
          </cell>
          <cell r="G4683" t="str">
            <v>ASCO CELDA</v>
          </cell>
        </row>
        <row r="4684">
          <cell r="A4684" t="str">
            <v>14599.55</v>
          </cell>
          <cell r="B4684" t="str">
            <v>Les réassortiments</v>
          </cell>
          <cell r="C4684">
            <v>64</v>
          </cell>
          <cell r="D4684">
            <v>867.24099999999999</v>
          </cell>
          <cell r="E4684">
            <v>0.16</v>
          </cell>
          <cell r="F4684">
            <v>1006</v>
          </cell>
          <cell r="G4684" t="str">
            <v>ASCO CELDA</v>
          </cell>
        </row>
        <row r="4685">
          <cell r="A4685" t="str">
            <v>00373.55</v>
          </cell>
          <cell r="B4685" t="str">
            <v>Le petit ingénieur - Circuit à balles</v>
          </cell>
          <cell r="C4685">
            <v>64</v>
          </cell>
          <cell r="D4685">
            <v>11172.414000000001</v>
          </cell>
          <cell r="E4685">
            <v>0.16</v>
          </cell>
          <cell r="F4685">
            <v>12960</v>
          </cell>
          <cell r="G4685" t="str">
            <v>ASCO CELDA</v>
          </cell>
        </row>
        <row r="4686">
          <cell r="A4686" t="str">
            <v>35162.55</v>
          </cell>
          <cell r="B4686" t="str">
            <v>Circuits à billes</v>
          </cell>
          <cell r="C4686">
            <v>64</v>
          </cell>
          <cell r="D4686">
            <v>7510.3450000000003</v>
          </cell>
          <cell r="E4686">
            <v>0.16</v>
          </cell>
          <cell r="F4686">
            <v>8712</v>
          </cell>
          <cell r="G4686" t="str">
            <v>ASCO CELDA</v>
          </cell>
        </row>
        <row r="4687">
          <cell r="A4687" t="str">
            <v>05590.55</v>
          </cell>
          <cell r="B4687" t="str">
            <v>Le petit ingénieur</v>
          </cell>
          <cell r="C4687">
            <v>65</v>
          </cell>
          <cell r="D4687">
            <v>11633.620999999999</v>
          </cell>
          <cell r="E4687">
            <v>0.16</v>
          </cell>
          <cell r="F4687">
            <v>13495</v>
          </cell>
          <cell r="G4687" t="str">
            <v>ASCO CELDA</v>
          </cell>
        </row>
        <row r="4688">
          <cell r="A4688" t="str">
            <v>03728.55</v>
          </cell>
          <cell r="B4688" t="str">
            <v>Fiches “Le petit ingénieur”</v>
          </cell>
          <cell r="C4688">
            <v>65</v>
          </cell>
          <cell r="D4688">
            <v>1593.1030000000001</v>
          </cell>
          <cell r="E4688">
            <v>0.16</v>
          </cell>
          <cell r="F4688">
            <v>1848</v>
          </cell>
          <cell r="G4688" t="str">
            <v>ASCO CELDA</v>
          </cell>
        </row>
        <row r="4689">
          <cell r="A4689" t="str">
            <v>03719.55</v>
          </cell>
          <cell r="B4689" t="str">
            <v>Fiches “Le petit ingénieur”</v>
          </cell>
          <cell r="C4689">
            <v>65</v>
          </cell>
          <cell r="D4689">
            <v>1370.69</v>
          </cell>
          <cell r="E4689">
            <v>0.16</v>
          </cell>
          <cell r="F4689">
            <v>1590</v>
          </cell>
          <cell r="G4689" t="str">
            <v>ASCO CELDA</v>
          </cell>
        </row>
        <row r="4690">
          <cell r="A4690" t="str">
            <v>02282.55</v>
          </cell>
          <cell r="B4690" t="str">
            <v>Fiches “Le petit ingénieur”</v>
          </cell>
          <cell r="C4690">
            <v>65</v>
          </cell>
          <cell r="D4690">
            <v>5119.8280000000004</v>
          </cell>
          <cell r="E4690">
            <v>0.16</v>
          </cell>
          <cell r="F4690">
            <v>5939</v>
          </cell>
          <cell r="G4690" t="str">
            <v>ASCO CELDA</v>
          </cell>
        </row>
        <row r="4691">
          <cell r="A4691" t="str">
            <v>00368.55</v>
          </cell>
          <cell r="B4691" t="str">
            <v>Le petit ingénieur - Véhicules</v>
          </cell>
          <cell r="C4691">
            <v>65</v>
          </cell>
          <cell r="D4691">
            <v>15406.034</v>
          </cell>
          <cell r="E4691">
            <v>0.16</v>
          </cell>
          <cell r="F4691">
            <v>17871</v>
          </cell>
          <cell r="G4691" t="str">
            <v>ASCO CELDA</v>
          </cell>
        </row>
        <row r="4692">
          <cell r="A4692" t="str">
            <v>04714.55</v>
          </cell>
          <cell r="B4692" t="str">
            <v>Ensemble Polydron junior</v>
          </cell>
          <cell r="C4692">
            <v>66</v>
          </cell>
          <cell r="D4692">
            <v>8216.3790000000008</v>
          </cell>
          <cell r="E4692">
            <v>0.16</v>
          </cell>
          <cell r="F4692">
            <v>9531</v>
          </cell>
          <cell r="G4692" t="str">
            <v>ASCO CELDA</v>
          </cell>
        </row>
        <row r="4693">
          <cell r="A4693" t="str">
            <v>04715.55</v>
          </cell>
          <cell r="B4693" t="str">
            <v>Polydron géant - Ensemble de base</v>
          </cell>
          <cell r="C4693">
            <v>66</v>
          </cell>
          <cell r="D4693">
            <v>25075</v>
          </cell>
          <cell r="E4693">
            <v>0.16</v>
          </cell>
          <cell r="F4693">
            <v>29087</v>
          </cell>
          <cell r="G4693" t="str">
            <v>ASCO CELDA</v>
          </cell>
        </row>
        <row r="4694">
          <cell r="A4694" t="str">
            <v>35361.55</v>
          </cell>
          <cell r="B4694" t="str">
            <v>Polydron géant - Engrenages</v>
          </cell>
          <cell r="C4694">
            <v>66</v>
          </cell>
          <cell r="D4694">
            <v>26538.793000000001</v>
          </cell>
          <cell r="E4694">
            <v>0.16</v>
          </cell>
          <cell r="F4694">
            <v>30785</v>
          </cell>
          <cell r="G4694" t="str">
            <v>ASCO CELDA</v>
          </cell>
        </row>
        <row r="4695">
          <cell r="A4695" t="str">
            <v>35359.55</v>
          </cell>
          <cell r="B4695" t="str">
            <v>Polydron géant - Véhicules</v>
          </cell>
          <cell r="C4695">
            <v>66</v>
          </cell>
          <cell r="D4695">
            <v>19862.931</v>
          </cell>
          <cell r="E4695">
            <v>0.16</v>
          </cell>
          <cell r="F4695">
            <v>23041</v>
          </cell>
          <cell r="G4695" t="str">
            <v>ASCO CELDA</v>
          </cell>
        </row>
        <row r="4696">
          <cell r="A4696" t="str">
            <v>47559.55</v>
          </cell>
          <cell r="B4696" t="str">
            <v>Mag blocks</v>
          </cell>
          <cell r="C4696">
            <v>66</v>
          </cell>
          <cell r="D4696">
            <v>5237.0690000000004</v>
          </cell>
          <cell r="E4696">
            <v>0.16</v>
          </cell>
          <cell r="F4696">
            <v>6075</v>
          </cell>
          <cell r="G4696" t="str">
            <v>ASCO CELDA</v>
          </cell>
        </row>
        <row r="4697">
          <cell r="A4697" t="str">
            <v>38043.55</v>
          </cell>
          <cell r="B4697" t="str">
            <v>Manetico 98 pièces</v>
          </cell>
          <cell r="C4697">
            <v>67</v>
          </cell>
          <cell r="D4697">
            <v>15894.828</v>
          </cell>
          <cell r="E4697">
            <v>0.16</v>
          </cell>
          <cell r="F4697">
            <v>18438</v>
          </cell>
          <cell r="G4697" t="str">
            <v>ASCO CELDA</v>
          </cell>
        </row>
        <row r="4698">
          <cell r="A4698" t="str">
            <v>38170.55</v>
          </cell>
          <cell r="B4698" t="str">
            <v>Constructions magnétiques 3D</v>
          </cell>
          <cell r="C4698">
            <v>67</v>
          </cell>
          <cell r="D4698">
            <v>3656.0340000000001</v>
          </cell>
          <cell r="E4698">
            <v>0.16</v>
          </cell>
          <cell r="F4698">
            <v>4241</v>
          </cell>
          <cell r="G4698" t="str">
            <v>ASCO CELDA</v>
          </cell>
        </row>
        <row r="4699">
          <cell r="A4699" t="str">
            <v>04716.55</v>
          </cell>
          <cell r="B4699" t="str">
            <v>Polydron magnétique</v>
          </cell>
          <cell r="C4699">
            <v>67</v>
          </cell>
          <cell r="D4699">
            <v>10806.034</v>
          </cell>
          <cell r="E4699">
            <v>0.16</v>
          </cell>
          <cell r="F4699">
            <v>12535</v>
          </cell>
          <cell r="G4699" t="str">
            <v>ASCO CELDA</v>
          </cell>
        </row>
        <row r="4700">
          <cell r="A4700" t="str">
            <v>35356.55</v>
          </cell>
          <cell r="B4700" t="str">
            <v>Polydron magnétique</v>
          </cell>
          <cell r="C4700">
            <v>67</v>
          </cell>
          <cell r="D4700">
            <v>22675.862000000001</v>
          </cell>
          <cell r="E4700">
            <v>0.16</v>
          </cell>
          <cell r="F4700">
            <v>26304</v>
          </cell>
          <cell r="G4700" t="str">
            <v>ASCO CELDA</v>
          </cell>
        </row>
        <row r="4701">
          <cell r="A4701" t="str">
            <v>04717.55</v>
          </cell>
          <cell r="B4701" t="str">
            <v>Polydron magnétique : Les compléments</v>
          </cell>
          <cell r="C4701">
            <v>67</v>
          </cell>
          <cell r="D4701">
            <v>7040.5169999999998</v>
          </cell>
          <cell r="E4701">
            <v>0.16</v>
          </cell>
          <cell r="F4701">
            <v>8167</v>
          </cell>
          <cell r="G4701" t="str">
            <v>ASCO CELDA</v>
          </cell>
        </row>
        <row r="4702">
          <cell r="A4702" t="str">
            <v>35357.55</v>
          </cell>
          <cell r="B4702" t="str">
            <v>Polydron magnétique : Les compléments</v>
          </cell>
          <cell r="C4702">
            <v>67</v>
          </cell>
          <cell r="D4702">
            <v>7971.5519999999997</v>
          </cell>
          <cell r="E4702">
            <v>0.16</v>
          </cell>
          <cell r="F4702">
            <v>9247</v>
          </cell>
          <cell r="G4702" t="str">
            <v>ASCO CELDA</v>
          </cell>
        </row>
        <row r="4703">
          <cell r="A4703" t="str">
            <v>35358.55</v>
          </cell>
          <cell r="B4703" t="str">
            <v>Polydron magnétique : Les compléments</v>
          </cell>
          <cell r="C4703">
            <v>67</v>
          </cell>
          <cell r="D4703">
            <v>4981.8969999999999</v>
          </cell>
          <cell r="E4703">
            <v>0.16</v>
          </cell>
          <cell r="F4703">
            <v>5779</v>
          </cell>
          <cell r="G4703" t="str">
            <v>ASCO CELDA</v>
          </cell>
        </row>
        <row r="4704">
          <cell r="A4704" t="str">
            <v>04585.55</v>
          </cell>
          <cell r="B4704" t="str">
            <v>Grand ensemble de construction magnétique</v>
          </cell>
          <cell r="C4704">
            <v>67</v>
          </cell>
          <cell r="D4704">
            <v>25513.793000000001</v>
          </cell>
          <cell r="E4704">
            <v>0.16</v>
          </cell>
          <cell r="F4704">
            <v>29596</v>
          </cell>
          <cell r="G4704" t="str">
            <v>ASCO CELDA</v>
          </cell>
        </row>
        <row r="4705">
          <cell r="A4705" t="str">
            <v>59304.55</v>
          </cell>
          <cell r="B4705" t="str">
            <v>Grand établi magnétique</v>
          </cell>
          <cell r="C4705">
            <v>70</v>
          </cell>
          <cell r="D4705">
            <v>18121.552</v>
          </cell>
          <cell r="E4705">
            <v>0.16</v>
          </cell>
          <cell r="F4705">
            <v>21021</v>
          </cell>
          <cell r="G4705" t="str">
            <v>ASCO CELDA</v>
          </cell>
        </row>
        <row r="4706">
          <cell r="A4706" t="str">
            <v>02341.55</v>
          </cell>
          <cell r="B4706" t="str">
            <v>Boîte à outils</v>
          </cell>
          <cell r="C4706">
            <v>70</v>
          </cell>
          <cell r="D4706">
            <v>3028.4479999999999</v>
          </cell>
          <cell r="E4706">
            <v>0.16</v>
          </cell>
          <cell r="F4706">
            <v>3513</v>
          </cell>
          <cell r="G4706" t="str">
            <v>ASCO CELDA</v>
          </cell>
        </row>
        <row r="4707">
          <cell r="A4707" t="str">
            <v>35342.55</v>
          </cell>
          <cell r="B4707" t="str">
            <v>Le petit ingénieur - Outils</v>
          </cell>
          <cell r="C4707">
            <v>70</v>
          </cell>
          <cell r="D4707">
            <v>3800</v>
          </cell>
          <cell r="E4707">
            <v>0.16</v>
          </cell>
          <cell r="F4707">
            <v>4408</v>
          </cell>
          <cell r="G4707" t="str">
            <v>ASCO CELDA</v>
          </cell>
        </row>
        <row r="4708">
          <cell r="A4708" t="str">
            <v>35644.55</v>
          </cell>
          <cell r="B4708" t="str">
            <v>Barils bricolo</v>
          </cell>
          <cell r="C4708">
            <v>70</v>
          </cell>
          <cell r="D4708">
            <v>5305.1719999999996</v>
          </cell>
          <cell r="E4708">
            <v>0.16</v>
          </cell>
          <cell r="F4708">
            <v>6154</v>
          </cell>
          <cell r="G4708" t="str">
            <v>ASCO CELDA</v>
          </cell>
        </row>
        <row r="4709">
          <cell r="A4709" t="str">
            <v>35645.55</v>
          </cell>
          <cell r="B4709" t="str">
            <v>Barils bricolo</v>
          </cell>
          <cell r="C4709">
            <v>70</v>
          </cell>
          <cell r="D4709">
            <v>8743.1029999999992</v>
          </cell>
          <cell r="E4709">
            <v>0.16</v>
          </cell>
          <cell r="F4709">
            <v>10142</v>
          </cell>
          <cell r="G4709" t="str">
            <v>ASCO CELDA</v>
          </cell>
        </row>
        <row r="4710">
          <cell r="A4710" t="str">
            <v>38314.55</v>
          </cell>
          <cell r="B4710" t="str">
            <v>Aqua Action</v>
          </cell>
          <cell r="C4710">
            <v>71</v>
          </cell>
          <cell r="D4710">
            <v>5056.0339999999997</v>
          </cell>
          <cell r="E4710">
            <v>0.16</v>
          </cell>
          <cell r="F4710">
            <v>5865</v>
          </cell>
          <cell r="G4710" t="str">
            <v>ASCO CELDA</v>
          </cell>
        </row>
        <row r="4711">
          <cell r="A4711" t="str">
            <v>04523.55</v>
          </cell>
          <cell r="B4711" t="str">
            <v>Circuit Aquaplay pliable</v>
          </cell>
          <cell r="C4711">
            <v>71</v>
          </cell>
          <cell r="D4711">
            <v>9980.1720000000005</v>
          </cell>
          <cell r="E4711">
            <v>0.16</v>
          </cell>
          <cell r="F4711">
            <v>11577</v>
          </cell>
          <cell r="G4711" t="str">
            <v>ASCO CELDA</v>
          </cell>
        </row>
        <row r="4712">
          <cell r="A4712" t="str">
            <v>24038.55</v>
          </cell>
          <cell r="B4712" t="str">
            <v>Grand circuit Aquaplay</v>
          </cell>
          <cell r="C4712">
            <v>71</v>
          </cell>
          <cell r="D4712">
            <v>15497.414000000001</v>
          </cell>
          <cell r="E4712">
            <v>0.16</v>
          </cell>
          <cell r="F4712">
            <v>17977</v>
          </cell>
          <cell r="G4712" t="str">
            <v>ASCO CELDA</v>
          </cell>
        </row>
        <row r="4713">
          <cell r="A4713" t="str">
            <v>59347.55</v>
          </cell>
          <cell r="B4713" t="str">
            <v>Brouette en métal</v>
          </cell>
          <cell r="C4713">
            <v>71</v>
          </cell>
          <cell r="D4713">
            <v>4062.069</v>
          </cell>
          <cell r="E4713">
            <v>0.16</v>
          </cell>
          <cell r="F4713">
            <v>4712</v>
          </cell>
          <cell r="G4713" t="str">
            <v>ASCO CELDA</v>
          </cell>
        </row>
        <row r="4714">
          <cell r="A4714" t="str">
            <v>47237.55</v>
          </cell>
          <cell r="B4714" t="str">
            <v>Brouette en plastique</v>
          </cell>
          <cell r="C4714">
            <v>71</v>
          </cell>
          <cell r="D4714">
            <v>2681.0340000000001</v>
          </cell>
          <cell r="E4714">
            <v>0.16</v>
          </cell>
          <cell r="F4714">
            <v>3110</v>
          </cell>
          <cell r="G4714" t="str">
            <v>ASCO CELDA</v>
          </cell>
        </row>
        <row r="4715">
          <cell r="A4715" t="str">
            <v>04441.55</v>
          </cell>
          <cell r="B4715" t="str">
            <v>Accessoires sable et eau</v>
          </cell>
          <cell r="C4715">
            <v>71</v>
          </cell>
          <cell r="D4715">
            <v>1457.759</v>
          </cell>
          <cell r="E4715">
            <v>0.16</v>
          </cell>
          <cell r="F4715">
            <v>1691</v>
          </cell>
          <cell r="G4715" t="str">
            <v>ASCO CELDA</v>
          </cell>
        </row>
        <row r="4716">
          <cell r="A4716" t="str">
            <v>00753.55</v>
          </cell>
          <cell r="B4716" t="str">
            <v>Accessoires sable et eau</v>
          </cell>
          <cell r="C4716">
            <v>71</v>
          </cell>
          <cell r="D4716">
            <v>2287.069</v>
          </cell>
          <cell r="E4716">
            <v>0.16</v>
          </cell>
          <cell r="F4716">
            <v>2653</v>
          </cell>
          <cell r="G4716" t="str">
            <v>ASCO CELDA</v>
          </cell>
        </row>
        <row r="4717">
          <cell r="A4717" t="str">
            <v>59368.55</v>
          </cell>
          <cell r="B4717" t="str">
            <v>Bac à eau et à sable</v>
          </cell>
          <cell r="C4717">
            <v>72</v>
          </cell>
          <cell r="D4717">
            <v>11606.034</v>
          </cell>
          <cell r="E4717">
            <v>0.16</v>
          </cell>
          <cell r="F4717">
            <v>13463</v>
          </cell>
          <cell r="G4717" t="str">
            <v>ASCO CELDA</v>
          </cell>
        </row>
        <row r="4718">
          <cell r="A4718" t="str">
            <v>62952.55</v>
          </cell>
          <cell r="B4718" t="str">
            <v>Tortue bac à sable</v>
          </cell>
          <cell r="C4718">
            <v>72</v>
          </cell>
          <cell r="D4718">
            <v>12623.276</v>
          </cell>
          <cell r="E4718">
            <v>0.16</v>
          </cell>
          <cell r="F4718">
            <v>14643</v>
          </cell>
          <cell r="G4718" t="str">
            <v>ASCO CELDA</v>
          </cell>
        </row>
        <row r="4719">
          <cell r="A4719" t="str">
            <v>24288.55</v>
          </cell>
          <cell r="B4719" t="str">
            <v>Bacs à eau et à sable</v>
          </cell>
          <cell r="C4719">
            <v>72</v>
          </cell>
          <cell r="D4719">
            <v>12117.241</v>
          </cell>
          <cell r="E4719">
            <v>0.16</v>
          </cell>
          <cell r="F4719">
            <v>14056</v>
          </cell>
          <cell r="G4719" t="str">
            <v>ASCO CELDA</v>
          </cell>
        </row>
        <row r="4720">
          <cell r="A4720" t="str">
            <v>38129.55</v>
          </cell>
          <cell r="B4720" t="str">
            <v>Bacs à eau et à sable</v>
          </cell>
          <cell r="C4720">
            <v>72</v>
          </cell>
          <cell r="D4720">
            <v>11764.655000000001</v>
          </cell>
          <cell r="E4720">
            <v>0.16</v>
          </cell>
          <cell r="F4720">
            <v>13647</v>
          </cell>
          <cell r="G4720" t="str">
            <v>ASCO CELDA</v>
          </cell>
        </row>
        <row r="4721">
          <cell r="A4721" t="str">
            <v>24289.55</v>
          </cell>
          <cell r="B4721" t="str">
            <v>Cadre pliable pour bac à eau et à sable</v>
          </cell>
          <cell r="C4721">
            <v>72</v>
          </cell>
          <cell r="D4721">
            <v>16559.483</v>
          </cell>
          <cell r="E4721">
            <v>0.16</v>
          </cell>
          <cell r="F4721">
            <v>19209</v>
          </cell>
          <cell r="G4721" t="str">
            <v>ASCO CELDA</v>
          </cell>
        </row>
        <row r="4722">
          <cell r="A4722" t="str">
            <v>16861.55</v>
          </cell>
          <cell r="B4722" t="str">
            <v>Bac à eau “Cascade”</v>
          </cell>
          <cell r="C4722">
            <v>72</v>
          </cell>
          <cell r="D4722">
            <v>73774.138000000006</v>
          </cell>
          <cell r="E4722">
            <v>0.16</v>
          </cell>
          <cell r="F4722">
            <v>85578</v>
          </cell>
          <cell r="G4722" t="str">
            <v>ASCO CELDA</v>
          </cell>
        </row>
        <row r="4723">
          <cell r="A4723" t="str">
            <v>16941.55</v>
          </cell>
          <cell r="B4723" t="str">
            <v>Plateau de rangement</v>
          </cell>
          <cell r="C4723">
            <v>72</v>
          </cell>
          <cell r="D4723">
            <v>15887.931</v>
          </cell>
          <cell r="E4723">
            <v>0.16</v>
          </cell>
          <cell r="F4723">
            <v>18430</v>
          </cell>
          <cell r="G4723" t="str">
            <v>ASCO CELDA</v>
          </cell>
        </row>
        <row r="4724">
          <cell r="A4724" t="str">
            <v>45595.55</v>
          </cell>
          <cell r="B4724" t="str">
            <v>10 seaux</v>
          </cell>
          <cell r="C4724">
            <v>73</v>
          </cell>
          <cell r="D4724">
            <v>4285.3450000000003</v>
          </cell>
          <cell r="E4724">
            <v>0.16</v>
          </cell>
          <cell r="F4724">
            <v>4971</v>
          </cell>
          <cell r="G4724" t="str">
            <v>ASCO CELDA</v>
          </cell>
        </row>
        <row r="4725">
          <cell r="A4725" t="str">
            <v>45316.55</v>
          </cell>
          <cell r="B4725" t="str">
            <v>10 pelles</v>
          </cell>
          <cell r="C4725">
            <v>73</v>
          </cell>
          <cell r="D4725">
            <v>3046.5520000000001</v>
          </cell>
          <cell r="E4725">
            <v>0.16</v>
          </cell>
          <cell r="F4725">
            <v>3534</v>
          </cell>
          <cell r="G4725" t="str">
            <v>ASCO CELDA</v>
          </cell>
        </row>
        <row r="4726">
          <cell r="A4726" t="str">
            <v>25144.55</v>
          </cell>
          <cell r="B4726" t="str">
            <v>10 tamis</v>
          </cell>
          <cell r="C4726">
            <v>73</v>
          </cell>
          <cell r="D4726">
            <v>1893.9659999999999</v>
          </cell>
          <cell r="E4726">
            <v>0.16</v>
          </cell>
          <cell r="F4726">
            <v>2197</v>
          </cell>
          <cell r="G4726" t="str">
            <v>ASCO CELDA</v>
          </cell>
        </row>
        <row r="4727">
          <cell r="A4727" t="str">
            <v>01197.55</v>
          </cell>
          <cell r="B4727" t="str">
            <v>6 moules à sable</v>
          </cell>
          <cell r="C4727">
            <v>73</v>
          </cell>
          <cell r="D4727">
            <v>1315.5170000000001</v>
          </cell>
          <cell r="E4727">
            <v>0.16</v>
          </cell>
          <cell r="F4727">
            <v>1526</v>
          </cell>
          <cell r="G4727" t="str">
            <v>ASCO CELDA</v>
          </cell>
        </row>
        <row r="4728">
          <cell r="A4728" t="str">
            <v>11499.55</v>
          </cell>
          <cell r="B4728" t="str">
            <v>Ensemble pour 5</v>
          </cell>
          <cell r="C4728">
            <v>73</v>
          </cell>
          <cell r="D4728">
            <v>4678.4480000000003</v>
          </cell>
          <cell r="E4728">
            <v>0.16</v>
          </cell>
          <cell r="F4728">
            <v>5427</v>
          </cell>
          <cell r="G4728" t="str">
            <v>ASCO CELDA</v>
          </cell>
        </row>
        <row r="4729">
          <cell r="A4729" t="str">
            <v>11532.55</v>
          </cell>
          <cell r="B4729" t="str">
            <v>Ensemble pour 10</v>
          </cell>
          <cell r="C4729">
            <v>73</v>
          </cell>
          <cell r="D4729">
            <v>8718.1029999999992</v>
          </cell>
          <cell r="E4729">
            <v>0.16</v>
          </cell>
          <cell r="F4729">
            <v>10113</v>
          </cell>
          <cell r="G4729" t="str">
            <v>ASCO CELDA</v>
          </cell>
        </row>
        <row r="4730">
          <cell r="A4730" t="str">
            <v>59264.55</v>
          </cell>
          <cell r="B4730" t="str">
            <v>Théâtre de marionnettes</v>
          </cell>
          <cell r="C4730">
            <v>74</v>
          </cell>
          <cell r="D4730">
            <v>13592.241</v>
          </cell>
          <cell r="E4730">
            <v>0.16</v>
          </cell>
          <cell r="F4730">
            <v>15767</v>
          </cell>
          <cell r="G4730" t="str">
            <v>ASCO CELDA</v>
          </cell>
        </row>
        <row r="4731">
          <cell r="A4731" t="str">
            <v>38255.55</v>
          </cell>
          <cell r="B4731" t="str">
            <v>Petit théâtre</v>
          </cell>
          <cell r="C4731">
            <v>74</v>
          </cell>
          <cell r="D4731">
            <v>5102.5860000000002</v>
          </cell>
          <cell r="E4731">
            <v>0.16</v>
          </cell>
          <cell r="F4731">
            <v>5919</v>
          </cell>
          <cell r="G4731" t="str">
            <v>ASCO CELDA</v>
          </cell>
        </row>
        <row r="4732">
          <cell r="A4732" t="str">
            <v>24088.55</v>
          </cell>
          <cell r="B4732" t="str">
            <v>Marionnettes en peluche</v>
          </cell>
          <cell r="C4732">
            <v>74</v>
          </cell>
          <cell r="D4732">
            <v>2538.7930000000001</v>
          </cell>
          <cell r="E4732">
            <v>0.16</v>
          </cell>
          <cell r="F4732">
            <v>2945</v>
          </cell>
          <cell r="G4732" t="str">
            <v>ASCO CELDA</v>
          </cell>
        </row>
        <row r="4733">
          <cell r="A4733" t="str">
            <v>24089.55</v>
          </cell>
          <cell r="B4733" t="str">
            <v>Marionnettes en peluche</v>
          </cell>
          <cell r="C4733">
            <v>74</v>
          </cell>
          <cell r="D4733">
            <v>2538.7930000000001</v>
          </cell>
          <cell r="E4733">
            <v>0.16</v>
          </cell>
          <cell r="F4733">
            <v>2945</v>
          </cell>
          <cell r="G4733" t="str">
            <v>ASCO CELDA</v>
          </cell>
        </row>
        <row r="4734">
          <cell r="A4734" t="str">
            <v>04701.55</v>
          </cell>
          <cell r="B4734" t="str">
            <v>Marionnettes en peluche</v>
          </cell>
          <cell r="C4734">
            <v>74</v>
          </cell>
          <cell r="D4734">
            <v>2538.7930000000001</v>
          </cell>
          <cell r="E4734">
            <v>0.16</v>
          </cell>
          <cell r="F4734">
            <v>2945</v>
          </cell>
          <cell r="G4734" t="str">
            <v>ASCO CELDA</v>
          </cell>
        </row>
        <row r="4735">
          <cell r="A4735" t="str">
            <v>04703.55</v>
          </cell>
          <cell r="B4735" t="str">
            <v>Marionnettes en peluche</v>
          </cell>
          <cell r="C4735">
            <v>74</v>
          </cell>
          <cell r="D4735">
            <v>2538.7930000000001</v>
          </cell>
          <cell r="E4735">
            <v>0.16</v>
          </cell>
          <cell r="F4735">
            <v>2945</v>
          </cell>
          <cell r="G4735" t="str">
            <v>ASCO CELDA</v>
          </cell>
        </row>
        <row r="4736">
          <cell r="A4736" t="str">
            <v>04704.55</v>
          </cell>
          <cell r="B4736" t="str">
            <v>Marionnettes en peluche</v>
          </cell>
          <cell r="C4736">
            <v>74</v>
          </cell>
          <cell r="D4736">
            <v>2538.7930000000001</v>
          </cell>
          <cell r="E4736">
            <v>0.16</v>
          </cell>
          <cell r="F4736">
            <v>2945</v>
          </cell>
          <cell r="G4736" t="str">
            <v>ASCO CELDA</v>
          </cell>
        </row>
        <row r="4737">
          <cell r="A4737" t="str">
            <v>04705.55</v>
          </cell>
          <cell r="B4737" t="str">
            <v>Marionnettes en peluche</v>
          </cell>
          <cell r="C4737">
            <v>74</v>
          </cell>
          <cell r="D4737">
            <v>2538.7930000000001</v>
          </cell>
          <cell r="E4737">
            <v>0.16</v>
          </cell>
          <cell r="F4737">
            <v>2945</v>
          </cell>
          <cell r="G4737" t="str">
            <v>ASCO CELDA</v>
          </cell>
        </row>
        <row r="4738">
          <cell r="A4738" t="str">
            <v>02523.55</v>
          </cell>
          <cell r="B4738" t="str">
            <v>Marionnettes des contes traditionnels</v>
          </cell>
          <cell r="C4738">
            <v>74</v>
          </cell>
          <cell r="D4738">
            <v>10742.241</v>
          </cell>
          <cell r="E4738">
            <v>0.16</v>
          </cell>
          <cell r="F4738">
            <v>12461</v>
          </cell>
          <cell r="G4738" t="str">
            <v>ASCO CELDA</v>
          </cell>
        </row>
        <row r="4739">
          <cell r="A4739" t="str">
            <v>47096.55</v>
          </cell>
          <cell r="B4739" t="str">
            <v>Marionnettes en tissu</v>
          </cell>
          <cell r="C4739">
            <v>75</v>
          </cell>
          <cell r="D4739">
            <v>5521.5519999999997</v>
          </cell>
          <cell r="E4739">
            <v>0.16</v>
          </cell>
          <cell r="F4739">
            <v>6405</v>
          </cell>
          <cell r="G4739" t="str">
            <v>ASCO CELDA</v>
          </cell>
        </row>
        <row r="4740">
          <cell r="A4740" t="str">
            <v>47097.55</v>
          </cell>
          <cell r="B4740" t="str">
            <v>Marionnettes en tissu</v>
          </cell>
          <cell r="C4740">
            <v>75</v>
          </cell>
          <cell r="D4740">
            <v>10331.897000000001</v>
          </cell>
          <cell r="E4740">
            <v>0.16</v>
          </cell>
          <cell r="F4740">
            <v>11985</v>
          </cell>
          <cell r="G4740" t="str">
            <v>ASCO CELDA</v>
          </cell>
        </row>
        <row r="4741">
          <cell r="A4741" t="str">
            <v>47098.55</v>
          </cell>
          <cell r="B4741" t="str">
            <v>Marionnettes en tissu</v>
          </cell>
          <cell r="C4741">
            <v>75</v>
          </cell>
          <cell r="D4741">
            <v>8743.1029999999992</v>
          </cell>
          <cell r="E4741">
            <v>0.16</v>
          </cell>
          <cell r="F4741">
            <v>10142</v>
          </cell>
          <cell r="G4741" t="str">
            <v>ASCO CELDA</v>
          </cell>
        </row>
        <row r="4742">
          <cell r="A4742" t="str">
            <v>02408.55</v>
          </cell>
          <cell r="B4742" t="str">
            <v>8 marionnettes à doigts animaux</v>
          </cell>
          <cell r="C4742">
            <v>75</v>
          </cell>
          <cell r="D4742">
            <v>2828.4479999999999</v>
          </cell>
          <cell r="E4742">
            <v>0.16</v>
          </cell>
          <cell r="F4742">
            <v>3281</v>
          </cell>
          <cell r="G4742" t="str">
            <v>ASCO CELDA</v>
          </cell>
        </row>
        <row r="4743">
          <cell r="A4743" t="str">
            <v>02410.55</v>
          </cell>
          <cell r="B4743" t="str">
            <v>12 marionnettes à doigts personnages</v>
          </cell>
          <cell r="C4743">
            <v>75</v>
          </cell>
          <cell r="D4743">
            <v>5543.9660000000003</v>
          </cell>
          <cell r="E4743">
            <v>0.16</v>
          </cell>
          <cell r="F4743">
            <v>6431</v>
          </cell>
          <cell r="G4743" t="str">
            <v>ASCO CELDA</v>
          </cell>
        </row>
        <row r="4744">
          <cell r="A4744" t="str">
            <v>47100.55</v>
          </cell>
          <cell r="B4744" t="str">
            <v>Masques en mousse</v>
          </cell>
          <cell r="C4744">
            <v>75</v>
          </cell>
          <cell r="D4744">
            <v>1197.414</v>
          </cell>
          <cell r="E4744">
            <v>0.16</v>
          </cell>
          <cell r="F4744">
            <v>1389</v>
          </cell>
          <cell r="G4744" t="str">
            <v>ASCO CELDA</v>
          </cell>
        </row>
        <row r="4745">
          <cell r="A4745" t="str">
            <v>47101.55</v>
          </cell>
          <cell r="B4745" t="str">
            <v>Masques en mousse</v>
          </cell>
          <cell r="C4745">
            <v>75</v>
          </cell>
          <cell r="D4745">
            <v>843.96600000000001</v>
          </cell>
          <cell r="E4745">
            <v>0.16</v>
          </cell>
          <cell r="F4745">
            <v>979</v>
          </cell>
          <cell r="G4745" t="str">
            <v>ASCO CELDA</v>
          </cell>
        </row>
        <row r="4746">
          <cell r="A4746" t="str">
            <v>47102.55</v>
          </cell>
          <cell r="B4746" t="str">
            <v>Masques en mousse</v>
          </cell>
          <cell r="C4746">
            <v>75</v>
          </cell>
          <cell r="D4746">
            <v>1597.414</v>
          </cell>
          <cell r="E4746">
            <v>0.16</v>
          </cell>
          <cell r="F4746">
            <v>1853</v>
          </cell>
          <cell r="G4746" t="str">
            <v>ASCO CELDA</v>
          </cell>
        </row>
        <row r="4747">
          <cell r="A4747" t="str">
            <v>47103.55</v>
          </cell>
          <cell r="B4747" t="str">
            <v>Masques en mousse</v>
          </cell>
          <cell r="C4747">
            <v>75</v>
          </cell>
          <cell r="D4747">
            <v>2861.2069999999999</v>
          </cell>
          <cell r="E4747">
            <v>0.16</v>
          </cell>
          <cell r="F4747">
            <v>3319</v>
          </cell>
          <cell r="G4747" t="str">
            <v>ASCO CELDA</v>
          </cell>
        </row>
        <row r="4748">
          <cell r="A4748" t="str">
            <v>47337.55</v>
          </cell>
          <cell r="B4748" t="str">
            <v>Cuisine “Naturelle”</v>
          </cell>
          <cell r="C4748">
            <v>76</v>
          </cell>
          <cell r="D4748">
            <v>29248.276000000002</v>
          </cell>
          <cell r="E4748">
            <v>0.16</v>
          </cell>
          <cell r="F4748">
            <v>33928</v>
          </cell>
          <cell r="G4748" t="str">
            <v>ASCO CELDA</v>
          </cell>
        </row>
        <row r="4749">
          <cell r="A4749" t="str">
            <v>47341.55</v>
          </cell>
          <cell r="B4749" t="str">
            <v>Cuisine “Naturelle”</v>
          </cell>
          <cell r="C4749">
            <v>76</v>
          </cell>
          <cell r="D4749">
            <v>29248.276000000002</v>
          </cell>
          <cell r="E4749">
            <v>0.16</v>
          </cell>
          <cell r="F4749">
            <v>33928</v>
          </cell>
          <cell r="G4749" t="str">
            <v>ASCO CELDA</v>
          </cell>
        </row>
        <row r="4750">
          <cell r="A4750" t="str">
            <v>47340.55</v>
          </cell>
          <cell r="B4750" t="str">
            <v>Cuisine “Naturelle”</v>
          </cell>
          <cell r="C4750">
            <v>76</v>
          </cell>
          <cell r="D4750">
            <v>29248.276000000002</v>
          </cell>
          <cell r="E4750">
            <v>0.16</v>
          </cell>
          <cell r="F4750">
            <v>33928</v>
          </cell>
          <cell r="G4750" t="str">
            <v>ASCO CELDA</v>
          </cell>
        </row>
        <row r="4751">
          <cell r="A4751" t="str">
            <v>47338.55</v>
          </cell>
          <cell r="B4751" t="str">
            <v>Cuisine “Naturelle”</v>
          </cell>
          <cell r="C4751">
            <v>76</v>
          </cell>
          <cell r="D4751">
            <v>35767.241000000002</v>
          </cell>
          <cell r="E4751">
            <v>0.16</v>
          </cell>
          <cell r="F4751">
            <v>41490</v>
          </cell>
          <cell r="G4751" t="str">
            <v>ASCO CELDA</v>
          </cell>
        </row>
        <row r="4752">
          <cell r="A4752" t="str">
            <v>38386.55</v>
          </cell>
          <cell r="B4752" t="str">
            <v>Cuisine intégrée</v>
          </cell>
          <cell r="C4752">
            <v>76</v>
          </cell>
          <cell r="D4752">
            <v>18514.654999999999</v>
          </cell>
          <cell r="E4752">
            <v>0.16</v>
          </cell>
          <cell r="F4752">
            <v>21477</v>
          </cell>
          <cell r="G4752" t="str">
            <v>ASCO CELDA</v>
          </cell>
        </row>
        <row r="4753">
          <cell r="A4753" t="str">
            <v>38394.55</v>
          </cell>
          <cell r="B4753" t="str">
            <v>Cuisinière-Barbecue recto-verso</v>
          </cell>
          <cell r="C4753">
            <v>76</v>
          </cell>
          <cell r="D4753">
            <v>5119.8280000000004</v>
          </cell>
          <cell r="E4753">
            <v>0.16</v>
          </cell>
          <cell r="F4753">
            <v>5939</v>
          </cell>
          <cell r="G4753" t="str">
            <v>ASCO CELDA</v>
          </cell>
        </row>
        <row r="4754">
          <cell r="A4754" t="str">
            <v>47342.55</v>
          </cell>
          <cell r="B4754" t="str">
            <v>Cafetière</v>
          </cell>
          <cell r="C4754">
            <v>76</v>
          </cell>
          <cell r="D4754">
            <v>4681.0339999999997</v>
          </cell>
          <cell r="E4754">
            <v>0.16</v>
          </cell>
          <cell r="F4754">
            <v>5430</v>
          </cell>
          <cell r="G4754" t="str">
            <v>ASCO CELDA</v>
          </cell>
        </row>
        <row r="4755">
          <cell r="A4755" t="str">
            <v>38052.55</v>
          </cell>
          <cell r="B4755" t="str">
            <v>Grille-pain</v>
          </cell>
          <cell r="C4755">
            <v>76</v>
          </cell>
          <cell r="D4755">
            <v>2193.9659999999999</v>
          </cell>
          <cell r="E4755">
            <v>0.16</v>
          </cell>
          <cell r="F4755">
            <v>2545</v>
          </cell>
          <cell r="G4755" t="str">
            <v>ASCO CELDA</v>
          </cell>
        </row>
        <row r="4756">
          <cell r="A4756" t="str">
            <v>35554.55</v>
          </cell>
          <cell r="B4756" t="str">
            <v>Cuisinière</v>
          </cell>
          <cell r="C4756">
            <v>77</v>
          </cell>
          <cell r="D4756">
            <v>17291.379000000001</v>
          </cell>
          <cell r="E4756">
            <v>0.16</v>
          </cell>
          <cell r="F4756">
            <v>20058</v>
          </cell>
          <cell r="G4756" t="str">
            <v>ASCO CELDA</v>
          </cell>
        </row>
        <row r="4757">
          <cell r="A4757" t="str">
            <v>35556.55</v>
          </cell>
          <cell r="B4757" t="str">
            <v>Évier / Lave-vaisselle</v>
          </cell>
          <cell r="C4757">
            <v>77</v>
          </cell>
          <cell r="D4757">
            <v>17291.379000000001</v>
          </cell>
          <cell r="E4757">
            <v>0.16</v>
          </cell>
          <cell r="F4757">
            <v>20058</v>
          </cell>
          <cell r="G4757" t="str">
            <v>ASCO CELDA</v>
          </cell>
        </row>
        <row r="4758">
          <cell r="A4758" t="str">
            <v>35555.55</v>
          </cell>
          <cell r="B4758" t="str">
            <v>Réfrigérateur</v>
          </cell>
          <cell r="C4758">
            <v>77</v>
          </cell>
          <cell r="D4758">
            <v>20188.793000000001</v>
          </cell>
          <cell r="E4758">
            <v>0.16</v>
          </cell>
          <cell r="F4758">
            <v>23419</v>
          </cell>
          <cell r="G4758" t="str">
            <v>ASCO CELDA</v>
          </cell>
        </row>
        <row r="4759">
          <cell r="A4759" t="str">
            <v>02620.55</v>
          </cell>
          <cell r="B4759" t="str">
            <v>Dînette couleurs vives</v>
          </cell>
          <cell r="C4759">
            <v>77</v>
          </cell>
          <cell r="D4759">
            <v>1472.414</v>
          </cell>
          <cell r="E4759">
            <v>0.16</v>
          </cell>
          <cell r="F4759">
            <v>1708</v>
          </cell>
          <cell r="G4759" t="str">
            <v>ASCO CELDA</v>
          </cell>
        </row>
        <row r="4760">
          <cell r="A4760" t="str">
            <v>01189.55</v>
          </cell>
          <cell r="B4760" t="str">
            <v>Dînette couleurs vives</v>
          </cell>
          <cell r="C4760">
            <v>77</v>
          </cell>
          <cell r="D4760">
            <v>8314.6550000000007</v>
          </cell>
          <cell r="E4760">
            <v>0.16</v>
          </cell>
          <cell r="F4760">
            <v>9645</v>
          </cell>
          <cell r="G4760" t="str">
            <v>ASCO CELDA</v>
          </cell>
        </row>
        <row r="4761">
          <cell r="A4761" t="str">
            <v>59202.55</v>
          </cell>
          <cell r="B4761" t="str">
            <v>Grand ensemble dînette Bio</v>
          </cell>
          <cell r="C4761">
            <v>77</v>
          </cell>
          <cell r="D4761">
            <v>7081.8969999999999</v>
          </cell>
          <cell r="E4761">
            <v>0.16</v>
          </cell>
          <cell r="F4761">
            <v>8215</v>
          </cell>
          <cell r="G4761" t="str">
            <v>ASCO CELDA</v>
          </cell>
        </row>
        <row r="4762">
          <cell r="A4762" t="str">
            <v>35365.55</v>
          </cell>
          <cell r="B4762" t="str">
            <v>Les plateaux</v>
          </cell>
          <cell r="C4762">
            <v>78</v>
          </cell>
          <cell r="D4762">
            <v>3194.828</v>
          </cell>
          <cell r="E4762">
            <v>0.16</v>
          </cell>
          <cell r="F4762">
            <v>3706</v>
          </cell>
          <cell r="G4762" t="str">
            <v>ASCO CELDA</v>
          </cell>
        </row>
        <row r="4763">
          <cell r="A4763" t="str">
            <v>33638.55</v>
          </cell>
          <cell r="B4763" t="str">
            <v>Les assiettes</v>
          </cell>
          <cell r="C4763">
            <v>78</v>
          </cell>
          <cell r="D4763">
            <v>4160.3450000000003</v>
          </cell>
          <cell r="E4763">
            <v>0.16</v>
          </cell>
          <cell r="F4763">
            <v>4826</v>
          </cell>
          <cell r="G4763" t="str">
            <v>ASCO CELDA</v>
          </cell>
        </row>
        <row r="4764">
          <cell r="A4764" t="str">
            <v>29091.55</v>
          </cell>
          <cell r="B4764" t="str">
            <v>Les verres</v>
          </cell>
          <cell r="C4764">
            <v>78</v>
          </cell>
          <cell r="D4764">
            <v>2034.4829999999999</v>
          </cell>
          <cell r="E4764">
            <v>0.16</v>
          </cell>
          <cell r="F4764">
            <v>2360</v>
          </cell>
          <cell r="G4764" t="str">
            <v>ASCO CELDA</v>
          </cell>
        </row>
        <row r="4765">
          <cell r="A4765" t="str">
            <v>33781.55</v>
          </cell>
          <cell r="B4765" t="str">
            <v>Les couverts</v>
          </cell>
          <cell r="C4765">
            <v>78</v>
          </cell>
          <cell r="D4765">
            <v>2307.759</v>
          </cell>
          <cell r="E4765">
            <v>0.16</v>
          </cell>
          <cell r="F4765">
            <v>2677</v>
          </cell>
          <cell r="G4765" t="str">
            <v>ASCO CELDA</v>
          </cell>
        </row>
        <row r="4766">
          <cell r="A4766" t="str">
            <v>44275.55</v>
          </cell>
          <cell r="B4766" t="str">
            <v>Les gobelets</v>
          </cell>
          <cell r="C4766">
            <v>78</v>
          </cell>
          <cell r="D4766">
            <v>2951.7240000000002</v>
          </cell>
          <cell r="E4766">
            <v>0.16</v>
          </cell>
          <cell r="F4766">
            <v>3424</v>
          </cell>
          <cell r="G4766" t="str">
            <v>ASCO CELDA</v>
          </cell>
        </row>
        <row r="4767">
          <cell r="A4767" t="str">
            <v>01758.55</v>
          </cell>
          <cell r="B4767" t="str">
            <v>Les bols</v>
          </cell>
          <cell r="C4767">
            <v>78</v>
          </cell>
          <cell r="D4767">
            <v>4495.6899999999996</v>
          </cell>
          <cell r="E4767">
            <v>0.16</v>
          </cell>
          <cell r="F4767">
            <v>5215</v>
          </cell>
          <cell r="G4767" t="str">
            <v>ASCO CELDA</v>
          </cell>
        </row>
        <row r="4768">
          <cell r="A4768" t="str">
            <v>01757.55</v>
          </cell>
          <cell r="B4768" t="str">
            <v>Les plats</v>
          </cell>
          <cell r="C4768">
            <v>78</v>
          </cell>
          <cell r="D4768">
            <v>3712.069</v>
          </cell>
          <cell r="E4768">
            <v>0.16</v>
          </cell>
          <cell r="F4768">
            <v>4306</v>
          </cell>
          <cell r="G4768" t="str">
            <v>ASCO CELDA</v>
          </cell>
        </row>
        <row r="4769">
          <cell r="A4769" t="str">
            <v>00189.55</v>
          </cell>
          <cell r="B4769" t="str">
            <v>Service de vaisselle</v>
          </cell>
          <cell r="C4769">
            <v>79</v>
          </cell>
          <cell r="D4769">
            <v>4335.3450000000003</v>
          </cell>
          <cell r="E4769">
            <v>0.16</v>
          </cell>
          <cell r="F4769">
            <v>5029</v>
          </cell>
          <cell r="G4769" t="str">
            <v>ASCO CELDA</v>
          </cell>
        </row>
        <row r="4770">
          <cell r="A4770" t="str">
            <v>00192.55</v>
          </cell>
          <cell r="B4770" t="str">
            <v>Les ustensiles</v>
          </cell>
          <cell r="C4770">
            <v>79</v>
          </cell>
          <cell r="D4770">
            <v>2880.172</v>
          </cell>
          <cell r="E4770">
            <v>0.16</v>
          </cell>
          <cell r="F4770">
            <v>3341</v>
          </cell>
          <cell r="G4770" t="str">
            <v>ASCO CELDA</v>
          </cell>
        </row>
        <row r="4771">
          <cell r="A4771" t="str">
            <v>45076.55</v>
          </cell>
          <cell r="B4771" t="str">
            <v>Le réchaud</v>
          </cell>
          <cell r="C4771">
            <v>79</v>
          </cell>
          <cell r="D4771">
            <v>5456.8969999999999</v>
          </cell>
          <cell r="E4771">
            <v>0.16</v>
          </cell>
          <cell r="F4771">
            <v>6330</v>
          </cell>
          <cell r="G4771" t="str">
            <v>ASCO CELDA</v>
          </cell>
        </row>
        <row r="4772">
          <cell r="A4772" t="str">
            <v>00190.55</v>
          </cell>
          <cell r="B4772" t="str">
            <v>Le plateau petit déjeuner</v>
          </cell>
          <cell r="C4772">
            <v>79</v>
          </cell>
          <cell r="D4772">
            <v>4339.6549999999997</v>
          </cell>
          <cell r="E4772">
            <v>0.16</v>
          </cell>
          <cell r="F4772">
            <v>5034</v>
          </cell>
          <cell r="G4772" t="str">
            <v>ASCO CELDA</v>
          </cell>
        </row>
        <row r="4773">
          <cell r="A4773" t="str">
            <v>00188.55</v>
          </cell>
          <cell r="B4773" t="str">
            <v>Le plateau goûter</v>
          </cell>
          <cell r="C4773">
            <v>79</v>
          </cell>
          <cell r="D4773">
            <v>2849.1379999999999</v>
          </cell>
          <cell r="E4773">
            <v>0.16</v>
          </cell>
          <cell r="F4773">
            <v>3305</v>
          </cell>
          <cell r="G4773" t="str">
            <v>ASCO CELDA</v>
          </cell>
        </row>
        <row r="4774">
          <cell r="A4774" t="str">
            <v>02995.55</v>
          </cell>
          <cell r="B4774" t="str">
            <v>Mon année de vocabulaire au coin cuisine</v>
          </cell>
          <cell r="C4774">
            <v>80</v>
          </cell>
          <cell r="D4774">
            <v>11404.31</v>
          </cell>
          <cell r="E4774">
            <v>0.16</v>
          </cell>
          <cell r="F4774">
            <v>13229</v>
          </cell>
          <cell r="G4774" t="str">
            <v>ASCO CELDA</v>
          </cell>
        </row>
        <row r="4775">
          <cell r="A4775" t="str">
            <v>01844.55</v>
          </cell>
          <cell r="B4775" t="str">
            <v>Légumes</v>
          </cell>
          <cell r="C4775">
            <v>81</v>
          </cell>
          <cell r="D4775">
            <v>3218.9659999999999</v>
          </cell>
          <cell r="E4775">
            <v>0.16</v>
          </cell>
          <cell r="F4775">
            <v>3734</v>
          </cell>
          <cell r="G4775" t="str">
            <v>ASCO CELDA</v>
          </cell>
        </row>
        <row r="4776">
          <cell r="A4776" t="str">
            <v>47630.55</v>
          </cell>
          <cell r="B4776" t="str">
            <v>Fruits</v>
          </cell>
          <cell r="C4776">
            <v>81</v>
          </cell>
          <cell r="D4776">
            <v>3011.2069999999999</v>
          </cell>
          <cell r="E4776">
            <v>0.16</v>
          </cell>
          <cell r="F4776">
            <v>3493</v>
          </cell>
          <cell r="G4776" t="str">
            <v>ASCO CELDA</v>
          </cell>
        </row>
        <row r="4777">
          <cell r="A4777" t="str">
            <v>01846.55</v>
          </cell>
          <cell r="B4777" t="str">
            <v>Viandes</v>
          </cell>
          <cell r="C4777">
            <v>81</v>
          </cell>
          <cell r="D4777">
            <v>5806.0339999999997</v>
          </cell>
          <cell r="E4777">
            <v>0.16</v>
          </cell>
          <cell r="F4777">
            <v>6735</v>
          </cell>
          <cell r="G4777" t="str">
            <v>ASCO CELDA</v>
          </cell>
        </row>
        <row r="4778">
          <cell r="A4778" t="str">
            <v>01852.55</v>
          </cell>
          <cell r="B4778" t="str">
            <v>Retour de marché</v>
          </cell>
          <cell r="C4778">
            <v>81</v>
          </cell>
          <cell r="D4778">
            <v>11482.759</v>
          </cell>
          <cell r="E4778">
            <v>0.16</v>
          </cell>
          <cell r="F4778">
            <v>13320</v>
          </cell>
          <cell r="G4778" t="str">
            <v>ASCO CELDA</v>
          </cell>
        </row>
        <row r="4779">
          <cell r="A4779" t="str">
            <v>00617.55</v>
          </cell>
          <cell r="B4779" t="str">
            <v>Menus à la carte - 1</v>
          </cell>
          <cell r="C4779">
            <v>81</v>
          </cell>
          <cell r="D4779">
            <v>7694.8280000000004</v>
          </cell>
          <cell r="E4779">
            <v>0.16</v>
          </cell>
          <cell r="F4779">
            <v>8926</v>
          </cell>
          <cell r="G4779" t="str">
            <v>ASCO CELDA</v>
          </cell>
        </row>
        <row r="4780">
          <cell r="A4780" t="str">
            <v>00618.55</v>
          </cell>
          <cell r="B4780" t="str">
            <v>Menus à la carte - 2</v>
          </cell>
          <cell r="C4780">
            <v>81</v>
          </cell>
          <cell r="D4780">
            <v>7694.8280000000004</v>
          </cell>
          <cell r="E4780">
            <v>0.16</v>
          </cell>
          <cell r="F4780">
            <v>8926</v>
          </cell>
          <cell r="G4780" t="str">
            <v>ASCO CELDA</v>
          </cell>
        </row>
        <row r="4781">
          <cell r="A4781" t="str">
            <v>35109.55</v>
          </cell>
          <cell r="B4781" t="str">
            <v>Aliments à découper</v>
          </cell>
          <cell r="C4781">
            <v>82</v>
          </cell>
          <cell r="D4781">
            <v>3569.828</v>
          </cell>
          <cell r="E4781">
            <v>0.16</v>
          </cell>
          <cell r="F4781">
            <v>4141</v>
          </cell>
          <cell r="G4781" t="str">
            <v>ASCO CELDA</v>
          </cell>
        </row>
        <row r="4782">
          <cell r="A4782" t="str">
            <v>35108.55</v>
          </cell>
          <cell r="B4782" t="str">
            <v>Aliments à découper</v>
          </cell>
          <cell r="C4782">
            <v>82</v>
          </cell>
          <cell r="D4782">
            <v>3569.828</v>
          </cell>
          <cell r="E4782">
            <v>0.16</v>
          </cell>
          <cell r="F4782">
            <v>4141</v>
          </cell>
          <cell r="G4782" t="str">
            <v>ASCO CELDA</v>
          </cell>
        </row>
        <row r="4783">
          <cell r="A4783" t="str">
            <v>35395.55</v>
          </cell>
          <cell r="B4783" t="str">
            <v>Soupe de légumes</v>
          </cell>
          <cell r="C4783">
            <v>82</v>
          </cell>
          <cell r="D4783">
            <v>5945.69</v>
          </cell>
          <cell r="E4783">
            <v>0.16</v>
          </cell>
          <cell r="F4783">
            <v>6897</v>
          </cell>
          <cell r="G4783" t="str">
            <v>ASCO CELDA</v>
          </cell>
        </row>
        <row r="4784">
          <cell r="A4784" t="str">
            <v>35393.55</v>
          </cell>
          <cell r="B4784" t="str">
            <v>Salade composée</v>
          </cell>
          <cell r="C4784">
            <v>82</v>
          </cell>
          <cell r="D4784">
            <v>6274.1379999999999</v>
          </cell>
          <cell r="E4784">
            <v>0.16</v>
          </cell>
          <cell r="F4784">
            <v>7278</v>
          </cell>
          <cell r="G4784" t="str">
            <v>ASCO CELDA</v>
          </cell>
        </row>
        <row r="4785">
          <cell r="A4785" t="str">
            <v>35394.55</v>
          </cell>
          <cell r="B4785" t="str">
            <v>Salade de fruits</v>
          </cell>
          <cell r="C4785">
            <v>82</v>
          </cell>
          <cell r="D4785">
            <v>5703.4480000000003</v>
          </cell>
          <cell r="E4785">
            <v>0.16</v>
          </cell>
          <cell r="F4785">
            <v>6616</v>
          </cell>
          <cell r="G4785" t="str">
            <v>ASCO CELDA</v>
          </cell>
        </row>
        <row r="4786">
          <cell r="A4786" t="str">
            <v>47628.55</v>
          </cell>
          <cell r="B4786" t="str">
            <v>Mini-légumes</v>
          </cell>
          <cell r="C4786">
            <v>82</v>
          </cell>
          <cell r="D4786">
            <v>1898.2760000000001</v>
          </cell>
          <cell r="E4786">
            <v>0.16</v>
          </cell>
          <cell r="F4786">
            <v>2202</v>
          </cell>
          <cell r="G4786" t="str">
            <v>ASCO CELDA</v>
          </cell>
        </row>
        <row r="4787">
          <cell r="A4787" t="str">
            <v>47629.55</v>
          </cell>
          <cell r="B4787" t="str">
            <v>Mini-fruits</v>
          </cell>
          <cell r="C4787">
            <v>82</v>
          </cell>
          <cell r="D4787">
            <v>1898.2760000000001</v>
          </cell>
          <cell r="E4787">
            <v>0.16</v>
          </cell>
          <cell r="F4787">
            <v>2202</v>
          </cell>
          <cell r="G4787" t="str">
            <v>ASCO CELDA</v>
          </cell>
        </row>
        <row r="4788">
          <cell r="A4788" t="str">
            <v>47393.55</v>
          </cell>
          <cell r="B4788" t="str">
            <v>Chariot garni</v>
          </cell>
          <cell r="C4788">
            <v>83</v>
          </cell>
          <cell r="D4788">
            <v>4077.5859999999998</v>
          </cell>
          <cell r="E4788">
            <v>0.16</v>
          </cell>
          <cell r="F4788">
            <v>4730</v>
          </cell>
          <cell r="G4788" t="str">
            <v>ASCO CELDA</v>
          </cell>
        </row>
        <row r="4789">
          <cell r="A4789" t="str">
            <v>47411.55</v>
          </cell>
          <cell r="B4789" t="str">
            <v>Caddie de supermarché</v>
          </cell>
          <cell r="C4789">
            <v>83</v>
          </cell>
          <cell r="D4789">
            <v>3620.69</v>
          </cell>
          <cell r="E4789">
            <v>0.16</v>
          </cell>
          <cell r="F4789">
            <v>4200</v>
          </cell>
          <cell r="G4789" t="str">
            <v>ASCO CELDA</v>
          </cell>
        </row>
        <row r="4790">
          <cell r="A4790" t="str">
            <v>04074.55</v>
          </cell>
          <cell r="B4790" t="str">
            <v>4 paniers de supermarché</v>
          </cell>
          <cell r="C4790">
            <v>83</v>
          </cell>
          <cell r="D4790">
            <v>5300.8620000000001</v>
          </cell>
          <cell r="E4790">
            <v>0.16</v>
          </cell>
          <cell r="F4790">
            <v>6149</v>
          </cell>
          <cell r="G4790" t="str">
            <v>ASCO CELDA</v>
          </cell>
        </row>
        <row r="4791">
          <cell r="A4791" t="str">
            <v>59306.55</v>
          </cell>
          <cell r="B4791" t="str">
            <v>Balance de supermarché</v>
          </cell>
          <cell r="C4791">
            <v>83</v>
          </cell>
          <cell r="D4791">
            <v>4737.0690000000004</v>
          </cell>
          <cell r="E4791">
            <v>0.16</v>
          </cell>
          <cell r="F4791">
            <v>5495</v>
          </cell>
          <cell r="G4791" t="str">
            <v>ASCO CELDA</v>
          </cell>
        </row>
        <row r="4792">
          <cell r="A4792" t="str">
            <v>02344.55</v>
          </cell>
          <cell r="B4792" t="str">
            <v>Caisse enregistreuse</v>
          </cell>
          <cell r="C4792">
            <v>83</v>
          </cell>
          <cell r="D4792">
            <v>5356.0339999999997</v>
          </cell>
          <cell r="E4792">
            <v>0.16</v>
          </cell>
          <cell r="F4792">
            <v>6213</v>
          </cell>
          <cell r="G4792" t="str">
            <v>ASCO CELDA</v>
          </cell>
        </row>
        <row r="4793">
          <cell r="A4793" t="str">
            <v>38264.55</v>
          </cell>
          <cell r="B4793" t="str">
            <v>Théâtre-éventaire de la marchande</v>
          </cell>
          <cell r="C4793">
            <v>83</v>
          </cell>
          <cell r="D4793">
            <v>39104.31</v>
          </cell>
          <cell r="E4793">
            <v>0.16</v>
          </cell>
          <cell r="F4793">
            <v>45361</v>
          </cell>
          <cell r="G4793" t="str">
            <v>ASCO CELDA</v>
          </cell>
        </row>
        <row r="4794">
          <cell r="A4794" t="str">
            <v>04707.55</v>
          </cell>
          <cell r="B4794" t="str">
            <v>Grand ensemble d'épicerie</v>
          </cell>
          <cell r="C4794">
            <v>83</v>
          </cell>
          <cell r="D4794">
            <v>2124.1379999999999</v>
          </cell>
          <cell r="E4794">
            <v>0.16</v>
          </cell>
          <cell r="F4794">
            <v>2464</v>
          </cell>
          <cell r="G4794" t="str">
            <v>ASCO CELDA</v>
          </cell>
        </row>
        <row r="4795">
          <cell r="A4795" t="str">
            <v>35785.55</v>
          </cell>
          <cell r="B4795" t="str">
            <v>Ensemble repassage</v>
          </cell>
          <cell r="C4795">
            <v>84</v>
          </cell>
          <cell r="D4795">
            <v>12413.793</v>
          </cell>
          <cell r="E4795">
            <v>0.16</v>
          </cell>
          <cell r="F4795">
            <v>14400</v>
          </cell>
          <cell r="G4795" t="str">
            <v>ASCO CELDA</v>
          </cell>
        </row>
        <row r="4796">
          <cell r="A4796" t="str">
            <v>35793.55</v>
          </cell>
          <cell r="B4796" t="str">
            <v>Ensemble ménage</v>
          </cell>
          <cell r="C4796">
            <v>84</v>
          </cell>
          <cell r="D4796">
            <v>1573.2760000000001</v>
          </cell>
          <cell r="E4796">
            <v>0.16</v>
          </cell>
          <cell r="F4796">
            <v>1825</v>
          </cell>
          <cell r="G4796" t="str">
            <v>ASCO CELDA</v>
          </cell>
        </row>
        <row r="4797">
          <cell r="A4797" t="str">
            <v>35787.55</v>
          </cell>
          <cell r="B4797" t="str">
            <v>Étendage</v>
          </cell>
          <cell r="C4797">
            <v>84</v>
          </cell>
          <cell r="D4797">
            <v>7312.0690000000004</v>
          </cell>
          <cell r="E4797">
            <v>0.16</v>
          </cell>
          <cell r="F4797">
            <v>8482</v>
          </cell>
          <cell r="G4797" t="str">
            <v>ASCO CELDA</v>
          </cell>
        </row>
        <row r="4798">
          <cell r="A4798" t="str">
            <v>38316.55</v>
          </cell>
          <cell r="B4798" t="str">
            <v>Chariot de ménage</v>
          </cell>
          <cell r="C4798">
            <v>84</v>
          </cell>
          <cell r="D4798">
            <v>4634.4830000000002</v>
          </cell>
          <cell r="E4798">
            <v>0.16</v>
          </cell>
          <cell r="F4798">
            <v>5376</v>
          </cell>
          <cell r="G4798" t="str">
            <v>ASCO CELDA</v>
          </cell>
        </row>
        <row r="4799">
          <cell r="A4799" t="str">
            <v>38315.55</v>
          </cell>
          <cell r="B4799" t="str">
            <v>Aspirateur</v>
          </cell>
          <cell r="C4799">
            <v>84</v>
          </cell>
          <cell r="D4799">
            <v>4943.1030000000001</v>
          </cell>
          <cell r="E4799">
            <v>0.16</v>
          </cell>
          <cell r="F4799">
            <v>5734</v>
          </cell>
          <cell r="G4799" t="str">
            <v>ASCO CELDA</v>
          </cell>
        </row>
        <row r="4800">
          <cell r="A4800" t="str">
            <v>47062.55</v>
          </cell>
          <cell r="B4800" t="str">
            <v>Coffret ménage</v>
          </cell>
          <cell r="C4800">
            <v>84</v>
          </cell>
          <cell r="D4800">
            <v>5262.0690000000004</v>
          </cell>
          <cell r="E4800">
            <v>0.16</v>
          </cell>
          <cell r="F4800">
            <v>6104</v>
          </cell>
          <cell r="G4800" t="str">
            <v>ASCO CELDA</v>
          </cell>
        </row>
        <row r="4801">
          <cell r="A4801" t="str">
            <v>35582.55</v>
          </cell>
          <cell r="B4801" t="str">
            <v>Mallette vétérinaire</v>
          </cell>
          <cell r="C4801">
            <v>84</v>
          </cell>
          <cell r="D4801">
            <v>4875</v>
          </cell>
          <cell r="E4801">
            <v>0.16</v>
          </cell>
          <cell r="F4801">
            <v>5655</v>
          </cell>
          <cell r="G4801" t="str">
            <v>ASCO CELDA</v>
          </cell>
        </row>
        <row r="4802">
          <cell r="A4802" t="str">
            <v>35079.55</v>
          </cell>
          <cell r="B4802" t="str">
            <v>Trousse du docteur</v>
          </cell>
          <cell r="C4802">
            <v>84</v>
          </cell>
          <cell r="D4802">
            <v>3096.5520000000001</v>
          </cell>
          <cell r="E4802">
            <v>0.16</v>
          </cell>
          <cell r="F4802">
            <v>3592</v>
          </cell>
          <cell r="G4802" t="str">
            <v>ASCO CELDA</v>
          </cell>
        </row>
        <row r="4803">
          <cell r="A4803" t="str">
            <v>59256.55</v>
          </cell>
          <cell r="B4803" t="str">
            <v>Lits superposés en bois</v>
          </cell>
          <cell r="C4803">
            <v>85</v>
          </cell>
          <cell r="D4803">
            <v>7233.6210000000001</v>
          </cell>
          <cell r="E4803">
            <v>0.16</v>
          </cell>
          <cell r="F4803">
            <v>8391</v>
          </cell>
          <cell r="G4803" t="str">
            <v>ASCO CELDA</v>
          </cell>
        </row>
        <row r="4804">
          <cell r="A4804" t="str">
            <v>59438.55</v>
          </cell>
          <cell r="B4804" t="str">
            <v>Lits superposés en bois</v>
          </cell>
          <cell r="C4804">
            <v>85</v>
          </cell>
          <cell r="D4804">
            <v>4918.1030000000001</v>
          </cell>
          <cell r="E4804">
            <v>0.16</v>
          </cell>
          <cell r="F4804">
            <v>5705</v>
          </cell>
          <cell r="G4804" t="str">
            <v>ASCO CELDA</v>
          </cell>
        </row>
        <row r="4805">
          <cell r="A4805" t="str">
            <v>59255.55</v>
          </cell>
          <cell r="B4805" t="str">
            <v>Chaise haute en bois</v>
          </cell>
          <cell r="C4805">
            <v>85</v>
          </cell>
          <cell r="D4805">
            <v>6175.8620000000001</v>
          </cell>
          <cell r="E4805">
            <v>0.16</v>
          </cell>
          <cell r="F4805">
            <v>7164</v>
          </cell>
          <cell r="G4805" t="str">
            <v>ASCO CELDA</v>
          </cell>
        </row>
        <row r="4806">
          <cell r="A4806" t="str">
            <v>47152.55</v>
          </cell>
          <cell r="B4806" t="str">
            <v>Poussette</v>
          </cell>
          <cell r="C4806">
            <v>85</v>
          </cell>
          <cell r="D4806">
            <v>11635.344999999999</v>
          </cell>
          <cell r="E4806">
            <v>0.16</v>
          </cell>
          <cell r="F4806">
            <v>13497</v>
          </cell>
          <cell r="G4806" t="str">
            <v>ASCO CELDA</v>
          </cell>
        </row>
        <row r="4807">
          <cell r="A4807" t="str">
            <v>59439.55</v>
          </cell>
          <cell r="B4807" t="str">
            <v>Landau</v>
          </cell>
          <cell r="C4807">
            <v>85</v>
          </cell>
          <cell r="D4807">
            <v>12557.759</v>
          </cell>
          <cell r="E4807">
            <v>0.16</v>
          </cell>
          <cell r="F4807">
            <v>14567</v>
          </cell>
          <cell r="G4807" t="str">
            <v>ASCO CELDA</v>
          </cell>
        </row>
        <row r="4808">
          <cell r="A4808" t="str">
            <v>59213.55</v>
          </cell>
          <cell r="B4808" t="str">
            <v>Chaise haute</v>
          </cell>
          <cell r="C4808">
            <v>85</v>
          </cell>
          <cell r="D4808">
            <v>3721.5520000000001</v>
          </cell>
          <cell r="E4808">
            <v>0.16</v>
          </cell>
          <cell r="F4808">
            <v>4317</v>
          </cell>
          <cell r="G4808" t="str">
            <v>ASCO CELDA</v>
          </cell>
        </row>
        <row r="4809">
          <cell r="A4809" t="str">
            <v>59254.55</v>
          </cell>
          <cell r="B4809" t="str">
            <v>Poussette canne</v>
          </cell>
          <cell r="C4809">
            <v>85</v>
          </cell>
          <cell r="D4809">
            <v>2138.7930000000001</v>
          </cell>
          <cell r="E4809">
            <v>0.16</v>
          </cell>
          <cell r="F4809">
            <v>2481</v>
          </cell>
          <cell r="G4809" t="str">
            <v>ASCO CELDA</v>
          </cell>
        </row>
        <row r="4810">
          <cell r="A4810" t="str">
            <v>00771.55</v>
          </cell>
          <cell r="B4810" t="str">
            <v>Téléphone à touches</v>
          </cell>
          <cell r="C4810">
            <v>86</v>
          </cell>
          <cell r="D4810">
            <v>2450</v>
          </cell>
          <cell r="E4810">
            <v>0.16</v>
          </cell>
          <cell r="F4810">
            <v>2842</v>
          </cell>
          <cell r="G4810" t="str">
            <v>ASCO CELDA</v>
          </cell>
        </row>
        <row r="4811">
          <cell r="A4811" t="str">
            <v>59406.55</v>
          </cell>
          <cell r="B4811" t="str">
            <v>3 biberons magiques</v>
          </cell>
          <cell r="C4811">
            <v>86</v>
          </cell>
          <cell r="D4811">
            <v>603.44799999999998</v>
          </cell>
          <cell r="E4811">
            <v>0.16</v>
          </cell>
          <cell r="F4811">
            <v>700</v>
          </cell>
          <cell r="G4811" t="str">
            <v>ASCO CELDA</v>
          </cell>
        </row>
        <row r="4812">
          <cell r="A4812" t="str">
            <v>02627.55</v>
          </cell>
          <cell r="B4812" t="str">
            <v>Baignoire et accessoires</v>
          </cell>
          <cell r="C4812">
            <v>86</v>
          </cell>
          <cell r="D4812">
            <v>2180.172</v>
          </cell>
          <cell r="E4812">
            <v>0.16</v>
          </cell>
          <cell r="F4812">
            <v>2529</v>
          </cell>
          <cell r="G4812" t="str">
            <v>ASCO CELDA</v>
          </cell>
        </row>
        <row r="4813">
          <cell r="A4813" t="str">
            <v>59181.55</v>
          </cell>
          <cell r="B4813" t="str">
            <v>Trousse de maquillage</v>
          </cell>
          <cell r="C4813">
            <v>84</v>
          </cell>
          <cell r="D4813">
            <v>5768.1030000000001</v>
          </cell>
          <cell r="E4813">
            <v>0.16</v>
          </cell>
          <cell r="F4813">
            <v>6691</v>
          </cell>
          <cell r="G4813" t="str">
            <v>ASCO CELDA</v>
          </cell>
        </row>
        <row r="4814">
          <cell r="A4814" t="str">
            <v>35662.55</v>
          </cell>
          <cell r="B4814" t="str">
            <v>Poupées du monde</v>
          </cell>
          <cell r="C4814">
            <v>86</v>
          </cell>
          <cell r="D4814">
            <v>7209.4830000000002</v>
          </cell>
          <cell r="E4814">
            <v>0.16</v>
          </cell>
          <cell r="F4814">
            <v>8363</v>
          </cell>
          <cell r="G4814" t="str">
            <v>ASCO CELDA</v>
          </cell>
        </row>
        <row r="4815">
          <cell r="A4815" t="str">
            <v>01212.55</v>
          </cell>
          <cell r="B4815" t="str">
            <v>Poupons 21 cm</v>
          </cell>
          <cell r="C4815">
            <v>86</v>
          </cell>
          <cell r="D4815">
            <v>2180.172</v>
          </cell>
          <cell r="E4815">
            <v>0.16</v>
          </cell>
          <cell r="F4815">
            <v>2529</v>
          </cell>
          <cell r="G4815" t="str">
            <v>ASCO CELDA</v>
          </cell>
        </row>
        <row r="4816">
          <cell r="A4816" t="str">
            <v>01213.55</v>
          </cell>
          <cell r="B4816" t="str">
            <v>Poupons 21 cm</v>
          </cell>
          <cell r="C4816">
            <v>86</v>
          </cell>
          <cell r="D4816">
            <v>2180.172</v>
          </cell>
          <cell r="E4816">
            <v>0.16</v>
          </cell>
          <cell r="F4816">
            <v>2529</v>
          </cell>
          <cell r="G4816" t="str">
            <v>ASCO CELDA</v>
          </cell>
        </row>
        <row r="4817">
          <cell r="A4817" t="str">
            <v>01221.55</v>
          </cell>
          <cell r="B4817" t="str">
            <v>Poupons 21 cm</v>
          </cell>
          <cell r="C4817">
            <v>86</v>
          </cell>
          <cell r="D4817">
            <v>2180.172</v>
          </cell>
          <cell r="E4817">
            <v>0.16</v>
          </cell>
          <cell r="F4817">
            <v>2529</v>
          </cell>
          <cell r="G4817" t="str">
            <v>ASCO CELDA</v>
          </cell>
        </row>
        <row r="4818">
          <cell r="A4818" t="str">
            <v>01222.55</v>
          </cell>
          <cell r="B4818" t="str">
            <v>Poupons 21 cm</v>
          </cell>
          <cell r="C4818">
            <v>86</v>
          </cell>
          <cell r="D4818">
            <v>2180.172</v>
          </cell>
          <cell r="E4818">
            <v>0.16</v>
          </cell>
          <cell r="F4818">
            <v>2529</v>
          </cell>
          <cell r="G4818" t="str">
            <v>ASCO CELDA</v>
          </cell>
        </row>
        <row r="4819">
          <cell r="A4819" t="str">
            <v>01240.55</v>
          </cell>
          <cell r="B4819" t="str">
            <v>Les tenues pour poupons de 21 cm</v>
          </cell>
          <cell r="C4819">
            <v>86</v>
          </cell>
          <cell r="D4819">
            <v>1177.586</v>
          </cell>
          <cell r="E4819">
            <v>0.16</v>
          </cell>
          <cell r="F4819">
            <v>1366</v>
          </cell>
          <cell r="G4819" t="str">
            <v>ASCO CELDA</v>
          </cell>
        </row>
        <row r="4820">
          <cell r="A4820" t="str">
            <v>59325.55</v>
          </cell>
          <cell r="B4820" t="str">
            <v>Les tenues pour poupons de 21 cm</v>
          </cell>
          <cell r="C4820">
            <v>86</v>
          </cell>
          <cell r="D4820">
            <v>1416.3789999999999</v>
          </cell>
          <cell r="E4820">
            <v>0.16</v>
          </cell>
          <cell r="F4820">
            <v>1643</v>
          </cell>
          <cell r="G4820" t="str">
            <v>ASCO CELDA</v>
          </cell>
        </row>
        <row r="4821">
          <cell r="A4821" t="str">
            <v>59326.55</v>
          </cell>
          <cell r="B4821" t="str">
            <v>Les tenues pour poupons de 21 cm</v>
          </cell>
          <cell r="C4821">
            <v>86</v>
          </cell>
          <cell r="D4821">
            <v>1416.3789999999999</v>
          </cell>
          <cell r="E4821">
            <v>0.16</v>
          </cell>
          <cell r="F4821">
            <v>1643</v>
          </cell>
          <cell r="G4821" t="str">
            <v>ASCO CELDA</v>
          </cell>
        </row>
        <row r="4822">
          <cell r="A4822" t="str">
            <v>02479.55</v>
          </cell>
          <cell r="B4822" t="str">
            <v>Bébés corps souple 30 cm</v>
          </cell>
          <cell r="C4822">
            <v>87</v>
          </cell>
          <cell r="D4822">
            <v>4293.9660000000003</v>
          </cell>
          <cell r="E4822">
            <v>0.16</v>
          </cell>
          <cell r="F4822">
            <v>4981</v>
          </cell>
          <cell r="G4822" t="str">
            <v>ASCO CELDA</v>
          </cell>
        </row>
        <row r="4823">
          <cell r="A4823" t="str">
            <v>02480.55</v>
          </cell>
          <cell r="B4823" t="str">
            <v>Bébés corps souple 30 cm</v>
          </cell>
          <cell r="C4823">
            <v>87</v>
          </cell>
          <cell r="D4823">
            <v>4293.9660000000003</v>
          </cell>
          <cell r="E4823">
            <v>0.16</v>
          </cell>
          <cell r="F4823">
            <v>4981</v>
          </cell>
          <cell r="G4823" t="str">
            <v>ASCO CELDA</v>
          </cell>
        </row>
        <row r="4824">
          <cell r="A4824" t="str">
            <v>02628.55</v>
          </cell>
          <cell r="B4824" t="str">
            <v>Bébés 32 cm</v>
          </cell>
          <cell r="C4824">
            <v>87</v>
          </cell>
          <cell r="D4824">
            <v>2925.8620000000001</v>
          </cell>
          <cell r="E4824">
            <v>0.16</v>
          </cell>
          <cell r="F4824">
            <v>3394</v>
          </cell>
          <cell r="G4824" t="str">
            <v>ASCO CELDA</v>
          </cell>
        </row>
        <row r="4825">
          <cell r="A4825" t="str">
            <v>02629.55</v>
          </cell>
          <cell r="B4825" t="str">
            <v>Bébés 32 cm</v>
          </cell>
          <cell r="C4825">
            <v>87</v>
          </cell>
          <cell r="D4825">
            <v>2925.8620000000001</v>
          </cell>
          <cell r="E4825">
            <v>0.16</v>
          </cell>
          <cell r="F4825">
            <v>3394</v>
          </cell>
          <cell r="G4825" t="str">
            <v>ASCO CELDA</v>
          </cell>
        </row>
        <row r="4826">
          <cell r="A4826" t="str">
            <v>02630.55</v>
          </cell>
          <cell r="B4826" t="str">
            <v>Bébés 32 cm</v>
          </cell>
          <cell r="C4826">
            <v>87</v>
          </cell>
          <cell r="D4826">
            <v>2925.8620000000001</v>
          </cell>
          <cell r="E4826">
            <v>0.16</v>
          </cell>
          <cell r="F4826">
            <v>3394</v>
          </cell>
          <cell r="G4826" t="str">
            <v>ASCO CELDA</v>
          </cell>
        </row>
        <row r="4827">
          <cell r="A4827" t="str">
            <v>02631.55</v>
          </cell>
          <cell r="B4827" t="str">
            <v>Bébés 32 cm</v>
          </cell>
          <cell r="C4827">
            <v>87</v>
          </cell>
          <cell r="D4827">
            <v>2925.8620000000001</v>
          </cell>
          <cell r="E4827">
            <v>0.16</v>
          </cell>
          <cell r="F4827">
            <v>3394</v>
          </cell>
          <cell r="G4827" t="str">
            <v>ASCO CELDA</v>
          </cell>
        </row>
        <row r="4828">
          <cell r="A4828" t="str">
            <v>02230.55</v>
          </cell>
          <cell r="B4828" t="str">
            <v>Les tenues pour bébés de 30 à 32 cm</v>
          </cell>
          <cell r="C4828">
            <v>87</v>
          </cell>
          <cell r="D4828">
            <v>2038.7929999999999</v>
          </cell>
          <cell r="E4828">
            <v>0.16</v>
          </cell>
          <cell r="F4828">
            <v>2365</v>
          </cell>
          <cell r="G4828" t="str">
            <v>ASCO CELDA</v>
          </cell>
        </row>
        <row r="4829">
          <cell r="A4829" t="str">
            <v>04254.55</v>
          </cell>
          <cell r="B4829" t="str">
            <v>Les tenues pour bébés de 30 à 32 cm</v>
          </cell>
          <cell r="C4829">
            <v>87</v>
          </cell>
          <cell r="D4829">
            <v>1691.3789999999999</v>
          </cell>
          <cell r="E4829">
            <v>0.16</v>
          </cell>
          <cell r="F4829">
            <v>1962</v>
          </cell>
          <cell r="G4829" t="str">
            <v>ASCO CELDA</v>
          </cell>
        </row>
        <row r="4830">
          <cell r="A4830" t="str">
            <v>04260.55</v>
          </cell>
          <cell r="B4830" t="str">
            <v>Les tenues pour bébés de 30 à 32 cm</v>
          </cell>
          <cell r="C4830">
            <v>87</v>
          </cell>
          <cell r="D4830">
            <v>1691.3789999999999</v>
          </cell>
          <cell r="E4830">
            <v>0.16</v>
          </cell>
          <cell r="F4830">
            <v>1962</v>
          </cell>
          <cell r="G4830" t="str">
            <v>ASCO CELDA</v>
          </cell>
        </row>
        <row r="4831">
          <cell r="A4831" t="str">
            <v>59327.55</v>
          </cell>
          <cell r="B4831" t="str">
            <v>Les tenues pour bébés de 30 à 32 cm</v>
          </cell>
          <cell r="C4831">
            <v>87</v>
          </cell>
          <cell r="D4831">
            <v>1693.9659999999999</v>
          </cell>
          <cell r="E4831">
            <v>0.16</v>
          </cell>
          <cell r="F4831">
            <v>1965</v>
          </cell>
          <cell r="G4831" t="str">
            <v>ASCO CELDA</v>
          </cell>
        </row>
        <row r="4832">
          <cell r="A4832" t="str">
            <v>59436.55</v>
          </cell>
          <cell r="B4832" t="str">
            <v>Les tenues pour bébés de 30 à 32 cm</v>
          </cell>
          <cell r="C4832">
            <v>87</v>
          </cell>
          <cell r="D4832">
            <v>1693.9659999999999</v>
          </cell>
          <cell r="E4832">
            <v>0.16</v>
          </cell>
          <cell r="F4832">
            <v>1965</v>
          </cell>
          <cell r="G4832" t="str">
            <v>ASCO CELDA</v>
          </cell>
        </row>
        <row r="4833">
          <cell r="A4833" t="str">
            <v>59328.55</v>
          </cell>
          <cell r="B4833" t="str">
            <v>Les tenues pour bébés de 30 à 32 cm</v>
          </cell>
          <cell r="C4833">
            <v>87</v>
          </cell>
          <cell r="D4833">
            <v>1693.9659999999999</v>
          </cell>
          <cell r="E4833">
            <v>0.16</v>
          </cell>
          <cell r="F4833">
            <v>1965</v>
          </cell>
          <cell r="G4833" t="str">
            <v>ASCO CELDA</v>
          </cell>
        </row>
        <row r="4834">
          <cell r="A4834" t="str">
            <v>34171.55</v>
          </cell>
          <cell r="B4834" t="str">
            <v>Bébés 42 cm</v>
          </cell>
          <cell r="C4834">
            <v>88</v>
          </cell>
          <cell r="D4834">
            <v>4715.5169999999998</v>
          </cell>
          <cell r="E4834">
            <v>0.16</v>
          </cell>
          <cell r="F4834">
            <v>5470</v>
          </cell>
          <cell r="G4834" t="str">
            <v>ASCO CELDA</v>
          </cell>
        </row>
        <row r="4835">
          <cell r="A4835" t="str">
            <v>34143.55</v>
          </cell>
          <cell r="B4835" t="str">
            <v>Bébés 42 cm</v>
          </cell>
          <cell r="C4835">
            <v>88</v>
          </cell>
          <cell r="D4835">
            <v>4781.8969999999999</v>
          </cell>
          <cell r="E4835">
            <v>0.16</v>
          </cell>
          <cell r="F4835">
            <v>5547</v>
          </cell>
          <cell r="G4835" t="str">
            <v>ASCO CELDA</v>
          </cell>
        </row>
        <row r="4836">
          <cell r="A4836" t="str">
            <v>01236.55</v>
          </cell>
          <cell r="B4836" t="str">
            <v>Bébés 42 cm</v>
          </cell>
          <cell r="C4836">
            <v>88</v>
          </cell>
          <cell r="D4836">
            <v>5760.3450000000003</v>
          </cell>
          <cell r="E4836">
            <v>0.16</v>
          </cell>
          <cell r="F4836">
            <v>6682</v>
          </cell>
          <cell r="G4836" t="str">
            <v>ASCO CELDA</v>
          </cell>
        </row>
        <row r="4837">
          <cell r="A4837" t="str">
            <v>01234.55</v>
          </cell>
          <cell r="B4837" t="str">
            <v>Bébés 42 cm</v>
          </cell>
          <cell r="C4837">
            <v>88</v>
          </cell>
          <cell r="D4837">
            <v>5517.241</v>
          </cell>
          <cell r="E4837">
            <v>0.16</v>
          </cell>
          <cell r="F4837">
            <v>6400</v>
          </cell>
          <cell r="G4837" t="str">
            <v>ASCO CELDA</v>
          </cell>
        </row>
        <row r="4838">
          <cell r="A4838" t="str">
            <v>02224.55</v>
          </cell>
          <cell r="B4838" t="str">
            <v>Bébés corps souple 40 cm</v>
          </cell>
          <cell r="C4838">
            <v>88</v>
          </cell>
          <cell r="D4838">
            <v>5050</v>
          </cell>
          <cell r="E4838">
            <v>0.16</v>
          </cell>
          <cell r="F4838">
            <v>5858</v>
          </cell>
          <cell r="G4838" t="str">
            <v>ASCO CELDA</v>
          </cell>
        </row>
        <row r="4839">
          <cell r="A4839" t="str">
            <v>24416.55</v>
          </cell>
          <cell r="B4839" t="str">
            <v>Bébés corps souple 40 cm</v>
          </cell>
          <cell r="C4839">
            <v>88</v>
          </cell>
          <cell r="D4839">
            <v>6694.8280000000004</v>
          </cell>
          <cell r="E4839">
            <v>0.16</v>
          </cell>
          <cell r="F4839">
            <v>7766</v>
          </cell>
          <cell r="G4839" t="str">
            <v>ASCO CELDA</v>
          </cell>
        </row>
        <row r="4840">
          <cell r="A4840" t="str">
            <v>04374.55</v>
          </cell>
          <cell r="B4840" t="str">
            <v>Bébés corps souple 60 cm</v>
          </cell>
          <cell r="C4840">
            <v>88</v>
          </cell>
          <cell r="D4840">
            <v>7114.6549999999997</v>
          </cell>
          <cell r="E4840">
            <v>0.16</v>
          </cell>
          <cell r="F4840">
            <v>8253</v>
          </cell>
          <cell r="G4840" t="str">
            <v>ASCO CELDA</v>
          </cell>
        </row>
        <row r="4841">
          <cell r="A4841" t="str">
            <v>04371.55</v>
          </cell>
          <cell r="B4841" t="str">
            <v>Bébés corps souple 60 cm</v>
          </cell>
          <cell r="C4841">
            <v>88</v>
          </cell>
          <cell r="D4841">
            <v>7114.6549999999997</v>
          </cell>
          <cell r="E4841">
            <v>0.16</v>
          </cell>
          <cell r="F4841">
            <v>8253</v>
          </cell>
          <cell r="G4841" t="str">
            <v>ASCO CELDA</v>
          </cell>
        </row>
        <row r="4842">
          <cell r="A4842" t="str">
            <v>02244.55</v>
          </cell>
          <cell r="B4842" t="str">
            <v>Les tenues pour bébés de 40 à 42 cm</v>
          </cell>
          <cell r="C4842">
            <v>88</v>
          </cell>
          <cell r="D4842">
            <v>2112.931</v>
          </cell>
          <cell r="E4842">
            <v>0.16</v>
          </cell>
          <cell r="F4842">
            <v>2451</v>
          </cell>
          <cell r="G4842" t="str">
            <v>ASCO CELDA</v>
          </cell>
        </row>
        <row r="4843">
          <cell r="A4843" t="str">
            <v>04638.55</v>
          </cell>
          <cell r="B4843" t="str">
            <v>Les tenues pour bébés de 40 à 42 cm</v>
          </cell>
          <cell r="C4843">
            <v>88</v>
          </cell>
          <cell r="D4843">
            <v>4470.6899999999996</v>
          </cell>
          <cell r="E4843">
            <v>0.16</v>
          </cell>
          <cell r="F4843">
            <v>5186</v>
          </cell>
          <cell r="G4843" t="str">
            <v>ASCO CELDA</v>
          </cell>
        </row>
        <row r="4844">
          <cell r="A4844" t="str">
            <v>59331.55</v>
          </cell>
          <cell r="B4844" t="str">
            <v>Les tenues pour bébés de 40 à 42 cm</v>
          </cell>
          <cell r="C4844">
            <v>88</v>
          </cell>
          <cell r="D4844">
            <v>2067.241</v>
          </cell>
          <cell r="E4844">
            <v>0.16</v>
          </cell>
          <cell r="F4844">
            <v>2398</v>
          </cell>
          <cell r="G4844" t="str">
            <v>ASCO CELDA</v>
          </cell>
        </row>
        <row r="4845">
          <cell r="A4845" t="str">
            <v>59329.55</v>
          </cell>
          <cell r="B4845" t="str">
            <v>Les tenues pour bébés de 40 à 42 cm</v>
          </cell>
          <cell r="C4845">
            <v>88</v>
          </cell>
          <cell r="D4845">
            <v>2067.241</v>
          </cell>
          <cell r="E4845">
            <v>0.16</v>
          </cell>
          <cell r="F4845">
            <v>2398</v>
          </cell>
          <cell r="G4845" t="str">
            <v>ASCO CELDA</v>
          </cell>
        </row>
        <row r="4846">
          <cell r="A4846" t="str">
            <v>59332.55</v>
          </cell>
          <cell r="B4846" t="str">
            <v>Les tenues pour bébés de 40 à 42 cm</v>
          </cell>
          <cell r="C4846">
            <v>88</v>
          </cell>
          <cell r="D4846">
            <v>2067.241</v>
          </cell>
          <cell r="E4846">
            <v>0.16</v>
          </cell>
          <cell r="F4846">
            <v>2398</v>
          </cell>
          <cell r="G4846" t="str">
            <v>ASCO CELDA</v>
          </cell>
        </row>
        <row r="4847">
          <cell r="A4847" t="str">
            <v>59330.55</v>
          </cell>
          <cell r="B4847" t="str">
            <v>Les tenues pour bébés de 40 à 42 cm</v>
          </cell>
          <cell r="C4847">
            <v>88</v>
          </cell>
          <cell r="D4847">
            <v>2067.241</v>
          </cell>
          <cell r="E4847">
            <v>0.16</v>
          </cell>
          <cell r="F4847">
            <v>2398</v>
          </cell>
          <cell r="G4847" t="str">
            <v>ASCO CELDA</v>
          </cell>
        </row>
        <row r="4848">
          <cell r="A4848" t="str">
            <v>01796.55</v>
          </cell>
          <cell r="B4848" t="str">
            <v>Les tenues pour bébés de 40 à 42 cm</v>
          </cell>
          <cell r="C4848">
            <v>88</v>
          </cell>
          <cell r="D4848">
            <v>2110.3449999999998</v>
          </cell>
          <cell r="E4848">
            <v>0.16</v>
          </cell>
          <cell r="F4848">
            <v>2448</v>
          </cell>
          <cell r="G4848" t="str">
            <v>ASCO CELDA</v>
          </cell>
        </row>
        <row r="4849">
          <cell r="A4849" t="str">
            <v>59182.55</v>
          </cell>
          <cell r="B4849" t="str">
            <v>Maison de poupée équipée</v>
          </cell>
          <cell r="C4849">
            <v>89</v>
          </cell>
          <cell r="D4849">
            <v>16532.758999999998</v>
          </cell>
          <cell r="E4849">
            <v>0.16</v>
          </cell>
          <cell r="F4849">
            <v>19178</v>
          </cell>
          <cell r="G4849" t="str">
            <v>ASCO CELDA</v>
          </cell>
        </row>
        <row r="4850">
          <cell r="A4850" t="str">
            <v>02350.55</v>
          </cell>
          <cell r="B4850" t="str">
            <v>Grande maison de poupées</v>
          </cell>
          <cell r="C4850">
            <v>89</v>
          </cell>
          <cell r="D4850">
            <v>16577.585999999999</v>
          </cell>
          <cell r="E4850">
            <v>0.16</v>
          </cell>
          <cell r="F4850">
            <v>19230</v>
          </cell>
          <cell r="G4850" t="str">
            <v>ASCO CELDA</v>
          </cell>
        </row>
        <row r="4851">
          <cell r="A4851" t="str">
            <v>03439.55</v>
          </cell>
          <cell r="B4851" t="str">
            <v>La grande maison de poupées et ses meubles</v>
          </cell>
          <cell r="C4851">
            <v>89</v>
          </cell>
          <cell r="D4851">
            <v>31812.069</v>
          </cell>
          <cell r="E4851">
            <v>0.16</v>
          </cell>
          <cell r="F4851">
            <v>36902</v>
          </cell>
          <cell r="G4851" t="str">
            <v>ASCO CELDA</v>
          </cell>
        </row>
        <row r="4852">
          <cell r="A4852" t="str">
            <v>02356.55</v>
          </cell>
          <cell r="B4852" t="str">
            <v>Meubles et accessoires</v>
          </cell>
          <cell r="C4852">
            <v>89</v>
          </cell>
          <cell r="D4852">
            <v>2818.9659999999999</v>
          </cell>
          <cell r="E4852">
            <v>0.16</v>
          </cell>
          <cell r="F4852">
            <v>3270</v>
          </cell>
          <cell r="G4852" t="str">
            <v>ASCO CELDA</v>
          </cell>
        </row>
        <row r="4853">
          <cell r="A4853" t="str">
            <v>02353.55</v>
          </cell>
          <cell r="B4853" t="str">
            <v>Meubles et accessoires</v>
          </cell>
          <cell r="C4853">
            <v>89</v>
          </cell>
          <cell r="D4853">
            <v>2818.9659999999999</v>
          </cell>
          <cell r="E4853">
            <v>0.16</v>
          </cell>
          <cell r="F4853">
            <v>3270</v>
          </cell>
          <cell r="G4853" t="str">
            <v>ASCO CELDA</v>
          </cell>
        </row>
        <row r="4854">
          <cell r="A4854" t="str">
            <v>02355.55</v>
          </cell>
          <cell r="B4854" t="str">
            <v>Meubles et accessoires</v>
          </cell>
          <cell r="C4854">
            <v>89</v>
          </cell>
          <cell r="D4854">
            <v>2818.9659999999999</v>
          </cell>
          <cell r="E4854">
            <v>0.16</v>
          </cell>
          <cell r="F4854">
            <v>3270</v>
          </cell>
          <cell r="G4854" t="str">
            <v>ASCO CELDA</v>
          </cell>
        </row>
        <row r="4855">
          <cell r="A4855" t="str">
            <v>02352.55</v>
          </cell>
          <cell r="B4855" t="str">
            <v>Meubles et accessoires</v>
          </cell>
          <cell r="C4855">
            <v>89</v>
          </cell>
          <cell r="D4855">
            <v>2818.9659999999999</v>
          </cell>
          <cell r="E4855">
            <v>0.16</v>
          </cell>
          <cell r="F4855">
            <v>3270</v>
          </cell>
          <cell r="G4855" t="str">
            <v>ASCO CELDA</v>
          </cell>
        </row>
        <row r="4856">
          <cell r="A4856" t="str">
            <v>02351.55</v>
          </cell>
          <cell r="B4856" t="str">
            <v>Meubles et accessoires</v>
          </cell>
          <cell r="C4856">
            <v>89</v>
          </cell>
          <cell r="D4856">
            <v>2818.9659999999999</v>
          </cell>
          <cell r="E4856">
            <v>0.16</v>
          </cell>
          <cell r="F4856">
            <v>3270</v>
          </cell>
          <cell r="G4856" t="str">
            <v>ASCO CELDA</v>
          </cell>
        </row>
        <row r="4857">
          <cell r="A4857" t="str">
            <v>02358.55</v>
          </cell>
          <cell r="B4857" t="str">
            <v>Meubles et accessoires</v>
          </cell>
          <cell r="C4857">
            <v>89</v>
          </cell>
          <cell r="D4857">
            <v>2818.9659999999999</v>
          </cell>
          <cell r="E4857">
            <v>0.16</v>
          </cell>
          <cell r="F4857">
            <v>3270</v>
          </cell>
          <cell r="G4857" t="str">
            <v>ASCO CELDA</v>
          </cell>
        </row>
        <row r="4858">
          <cell r="A4858" t="str">
            <v>02345.55</v>
          </cell>
          <cell r="B4858" t="str">
            <v>Familles de poupées</v>
          </cell>
          <cell r="C4858">
            <v>89</v>
          </cell>
          <cell r="D4858">
            <v>3316.3789999999999</v>
          </cell>
          <cell r="E4858">
            <v>0.16</v>
          </cell>
          <cell r="F4858">
            <v>3847</v>
          </cell>
          <cell r="G4858" t="str">
            <v>ASCO CELDA</v>
          </cell>
        </row>
        <row r="4859">
          <cell r="A4859" t="str">
            <v>02347.55</v>
          </cell>
          <cell r="B4859" t="str">
            <v>Familles de poupées</v>
          </cell>
          <cell r="C4859">
            <v>89</v>
          </cell>
          <cell r="D4859">
            <v>3316.3789999999999</v>
          </cell>
          <cell r="E4859">
            <v>0.16</v>
          </cell>
          <cell r="F4859">
            <v>3847</v>
          </cell>
          <cell r="G4859" t="str">
            <v>ASCO CELDA</v>
          </cell>
        </row>
        <row r="4860">
          <cell r="A4860" t="str">
            <v>02557.55</v>
          </cell>
          <cell r="B4860" t="str">
            <v>Tapis “Le zoo”</v>
          </cell>
          <cell r="C4860">
            <v>90</v>
          </cell>
          <cell r="D4860">
            <v>6520.69</v>
          </cell>
          <cell r="E4860">
            <v>0.16</v>
          </cell>
          <cell r="F4860">
            <v>7564</v>
          </cell>
          <cell r="G4860" t="str">
            <v>ASCO CELDA</v>
          </cell>
        </row>
        <row r="4861">
          <cell r="A4861" t="str">
            <v>59429.55</v>
          </cell>
          <cell r="B4861" t="str">
            <v>Les animaux sauvages</v>
          </cell>
          <cell r="C4861">
            <v>90</v>
          </cell>
          <cell r="D4861">
            <v>4793.9660000000003</v>
          </cell>
          <cell r="E4861">
            <v>0.16</v>
          </cell>
          <cell r="F4861">
            <v>5561</v>
          </cell>
          <cell r="G4861" t="str">
            <v>ASCO CELDA</v>
          </cell>
        </row>
        <row r="4862">
          <cell r="A4862" t="str">
            <v>35328.55</v>
          </cell>
          <cell r="B4862" t="str">
            <v>Les animaux sauvages</v>
          </cell>
          <cell r="C4862">
            <v>90</v>
          </cell>
          <cell r="D4862">
            <v>8357.759</v>
          </cell>
          <cell r="E4862">
            <v>0.16</v>
          </cell>
          <cell r="F4862">
            <v>9695</v>
          </cell>
          <cell r="G4862" t="str">
            <v>ASCO CELDA</v>
          </cell>
        </row>
        <row r="4863">
          <cell r="A4863" t="str">
            <v>35333.55</v>
          </cell>
          <cell r="B4863" t="str">
            <v>Les animaux sauvages</v>
          </cell>
          <cell r="C4863">
            <v>90</v>
          </cell>
          <cell r="D4863">
            <v>4325</v>
          </cell>
          <cell r="E4863">
            <v>0.16</v>
          </cell>
          <cell r="F4863">
            <v>5017</v>
          </cell>
          <cell r="G4863" t="str">
            <v>ASCO CELDA</v>
          </cell>
        </row>
        <row r="4864">
          <cell r="A4864" t="str">
            <v>35320.55</v>
          </cell>
          <cell r="B4864" t="str">
            <v>Les animaux sauvages</v>
          </cell>
          <cell r="C4864">
            <v>90</v>
          </cell>
          <cell r="D4864">
            <v>5965.5169999999998</v>
          </cell>
          <cell r="E4864">
            <v>0.16</v>
          </cell>
          <cell r="F4864">
            <v>6920</v>
          </cell>
          <cell r="G4864" t="str">
            <v>ASCO CELDA</v>
          </cell>
        </row>
        <row r="4865">
          <cell r="A4865" t="str">
            <v>24126.55</v>
          </cell>
          <cell r="B4865" t="str">
            <v>Animaux grande taille</v>
          </cell>
          <cell r="C4865">
            <v>90</v>
          </cell>
          <cell r="D4865">
            <v>6868.1030000000001</v>
          </cell>
          <cell r="E4865">
            <v>0.16</v>
          </cell>
          <cell r="F4865">
            <v>7967</v>
          </cell>
          <cell r="G4865" t="str">
            <v>ASCO CELDA</v>
          </cell>
        </row>
        <row r="4866">
          <cell r="A4866" t="str">
            <v>24127.55</v>
          </cell>
          <cell r="B4866" t="str">
            <v>Animaux grande taille</v>
          </cell>
          <cell r="C4866">
            <v>90</v>
          </cell>
          <cell r="D4866">
            <v>6868.1030000000001</v>
          </cell>
          <cell r="E4866">
            <v>0.16</v>
          </cell>
          <cell r="F4866">
            <v>7967</v>
          </cell>
          <cell r="G4866" t="str">
            <v>ASCO CELDA</v>
          </cell>
        </row>
        <row r="4867">
          <cell r="A4867" t="str">
            <v>02418.55</v>
          </cell>
          <cell r="B4867" t="str">
            <v>Grande ferme</v>
          </cell>
          <cell r="C4867">
            <v>91</v>
          </cell>
          <cell r="D4867">
            <v>18720.689999999999</v>
          </cell>
          <cell r="E4867">
            <v>0.16</v>
          </cell>
          <cell r="F4867">
            <v>21716</v>
          </cell>
          <cell r="G4867" t="str">
            <v>ASCO CELDA</v>
          </cell>
        </row>
        <row r="4868">
          <cell r="A4868" t="str">
            <v>02555.55</v>
          </cell>
          <cell r="B4868" t="str">
            <v>Tapis “La ferme”</v>
          </cell>
          <cell r="C4868">
            <v>91</v>
          </cell>
          <cell r="D4868">
            <v>6520.69</v>
          </cell>
          <cell r="E4868">
            <v>0.16</v>
          </cell>
          <cell r="F4868">
            <v>7564</v>
          </cell>
          <cell r="G4868" t="str">
            <v>ASCO CELDA</v>
          </cell>
        </row>
        <row r="4869">
          <cell r="A4869" t="str">
            <v>35295.55</v>
          </cell>
          <cell r="B4869" t="str">
            <v>Les animaux de la ferme</v>
          </cell>
          <cell r="C4869">
            <v>91</v>
          </cell>
          <cell r="D4869">
            <v>5342.241</v>
          </cell>
          <cell r="E4869">
            <v>0.16</v>
          </cell>
          <cell r="F4869">
            <v>6197</v>
          </cell>
          <cell r="G4869" t="str">
            <v>ASCO CELDA</v>
          </cell>
        </row>
        <row r="4870">
          <cell r="A4870" t="str">
            <v>59428.55</v>
          </cell>
          <cell r="B4870" t="str">
            <v>Les animaux de la ferme</v>
          </cell>
          <cell r="C4870">
            <v>91</v>
          </cell>
          <cell r="D4870">
            <v>3162.069</v>
          </cell>
          <cell r="E4870">
            <v>0.16</v>
          </cell>
          <cell r="F4870">
            <v>3668</v>
          </cell>
          <cell r="G4870" t="str">
            <v>ASCO CELDA</v>
          </cell>
        </row>
        <row r="4871">
          <cell r="A4871" t="str">
            <v>35305.55</v>
          </cell>
          <cell r="B4871" t="str">
            <v>Les animaux de la ferme</v>
          </cell>
          <cell r="C4871">
            <v>91</v>
          </cell>
          <cell r="D4871">
            <v>3188.7930000000001</v>
          </cell>
          <cell r="E4871">
            <v>0.16</v>
          </cell>
          <cell r="F4871">
            <v>3699</v>
          </cell>
          <cell r="G4871" t="str">
            <v>ASCO CELDA</v>
          </cell>
        </row>
        <row r="4872">
          <cell r="A4872" t="str">
            <v>38490.55</v>
          </cell>
          <cell r="B4872" t="str">
            <v>L'enclos</v>
          </cell>
          <cell r="C4872">
            <v>91</v>
          </cell>
          <cell r="D4872">
            <v>2045.69</v>
          </cell>
          <cell r="E4872">
            <v>0.16</v>
          </cell>
          <cell r="F4872">
            <v>2373</v>
          </cell>
          <cell r="G4872" t="str">
            <v>ASCO CELDA</v>
          </cell>
        </row>
        <row r="4873">
          <cell r="A4873" t="str">
            <v>35338.55</v>
          </cell>
          <cell r="B4873" t="str">
            <v>Les chevaux</v>
          </cell>
          <cell r="C4873">
            <v>91</v>
          </cell>
          <cell r="D4873">
            <v>4990.5169999999998</v>
          </cell>
          <cell r="E4873">
            <v>0.16</v>
          </cell>
          <cell r="F4873">
            <v>5789</v>
          </cell>
          <cell r="G4873" t="str">
            <v>ASCO CELDA</v>
          </cell>
        </row>
        <row r="4874">
          <cell r="A4874" t="str">
            <v>35627.55</v>
          </cell>
          <cell r="B4874" t="str">
            <v>Château fort</v>
          </cell>
          <cell r="C4874">
            <v>92</v>
          </cell>
          <cell r="D4874">
            <v>21141.379000000001</v>
          </cell>
          <cell r="E4874">
            <v>0.16</v>
          </cell>
          <cell r="F4874">
            <v>24524</v>
          </cell>
          <cell r="G4874" t="str">
            <v>ASCO CELDA</v>
          </cell>
        </row>
        <row r="4875">
          <cell r="A4875" t="str">
            <v>04611.55</v>
          </cell>
          <cell r="B4875" t="str">
            <v>Blocs de construction château fort</v>
          </cell>
          <cell r="C4875">
            <v>92</v>
          </cell>
          <cell r="D4875">
            <v>4675</v>
          </cell>
          <cell r="E4875">
            <v>0.16</v>
          </cell>
          <cell r="F4875">
            <v>5423</v>
          </cell>
          <cell r="G4875" t="str">
            <v>ASCO CELDA</v>
          </cell>
        </row>
        <row r="4876">
          <cell r="A4876" t="str">
            <v>01261.55</v>
          </cell>
          <cell r="B4876" t="str">
            <v>Le bateau des pirates</v>
          </cell>
          <cell r="C4876">
            <v>92</v>
          </cell>
          <cell r="D4876">
            <v>13391.379000000001</v>
          </cell>
          <cell r="E4876">
            <v>0.16</v>
          </cell>
          <cell r="F4876">
            <v>15534</v>
          </cell>
          <cell r="G4876" t="str">
            <v>ASCO CELDA</v>
          </cell>
        </row>
        <row r="4877">
          <cell r="A4877" t="str">
            <v>01269.55</v>
          </cell>
          <cell r="B4877" t="str">
            <v>Pirates et accessoires</v>
          </cell>
          <cell r="C4877">
            <v>92</v>
          </cell>
          <cell r="D4877">
            <v>9529.31</v>
          </cell>
          <cell r="E4877">
            <v>0.16</v>
          </cell>
          <cell r="F4877">
            <v>11054</v>
          </cell>
          <cell r="G4877" t="str">
            <v>ASCO CELDA</v>
          </cell>
        </row>
        <row r="4878">
          <cell r="A4878" t="str">
            <v>35173.55</v>
          </cell>
          <cell r="B4878" t="str">
            <v>La ville</v>
          </cell>
          <cell r="C4878">
            <v>93</v>
          </cell>
          <cell r="D4878">
            <v>4475</v>
          </cell>
          <cell r="E4878">
            <v>0.16</v>
          </cell>
          <cell r="F4878">
            <v>5191</v>
          </cell>
          <cell r="G4878" t="str">
            <v>ASCO CELDA</v>
          </cell>
        </row>
        <row r="4879">
          <cell r="A4879" t="str">
            <v>35174.55</v>
          </cell>
          <cell r="B4879" t="str">
            <v>La ville</v>
          </cell>
          <cell r="C4879">
            <v>93</v>
          </cell>
          <cell r="D4879">
            <v>4475</v>
          </cell>
          <cell r="E4879">
            <v>0.16</v>
          </cell>
          <cell r="F4879">
            <v>5191</v>
          </cell>
          <cell r="G4879" t="str">
            <v>ASCO CELDA</v>
          </cell>
        </row>
        <row r="4880">
          <cell r="A4880" t="str">
            <v>35175.55</v>
          </cell>
          <cell r="B4880" t="str">
            <v>La ville</v>
          </cell>
          <cell r="C4880">
            <v>93</v>
          </cell>
          <cell r="D4880">
            <v>4475</v>
          </cell>
          <cell r="E4880">
            <v>0.16</v>
          </cell>
          <cell r="F4880">
            <v>5191</v>
          </cell>
          <cell r="G4880" t="str">
            <v>ASCO CELDA</v>
          </cell>
        </row>
        <row r="4881">
          <cell r="A4881" t="str">
            <v>35176.55</v>
          </cell>
          <cell r="B4881" t="str">
            <v>La ville</v>
          </cell>
          <cell r="C4881">
            <v>93</v>
          </cell>
          <cell r="D4881">
            <v>6201.7240000000002</v>
          </cell>
          <cell r="E4881">
            <v>0.16</v>
          </cell>
          <cell r="F4881">
            <v>7194</v>
          </cell>
          <cell r="G4881" t="str">
            <v>ASCO CELDA</v>
          </cell>
        </row>
        <row r="4882">
          <cell r="A4882" t="str">
            <v>35177.55</v>
          </cell>
          <cell r="B4882" t="str">
            <v>La ville</v>
          </cell>
          <cell r="C4882">
            <v>93</v>
          </cell>
          <cell r="D4882">
            <v>6201.7240000000002</v>
          </cell>
          <cell r="E4882">
            <v>0.16</v>
          </cell>
          <cell r="F4882">
            <v>7194</v>
          </cell>
          <cell r="G4882" t="str">
            <v>ASCO CELDA</v>
          </cell>
        </row>
        <row r="4883">
          <cell r="A4883" t="str">
            <v>35179.55</v>
          </cell>
          <cell r="B4883" t="str">
            <v>La ville</v>
          </cell>
          <cell r="C4883">
            <v>93</v>
          </cell>
          <cell r="D4883">
            <v>8981.0339999999997</v>
          </cell>
          <cell r="E4883">
            <v>0.16</v>
          </cell>
          <cell r="F4883">
            <v>10418</v>
          </cell>
          <cell r="G4883" t="str">
            <v>ASCO CELDA</v>
          </cell>
        </row>
        <row r="4884">
          <cell r="A4884" t="str">
            <v>47030.55</v>
          </cell>
          <cell r="B4884" t="str">
            <v>Circuit train</v>
          </cell>
          <cell r="C4884">
            <v>93</v>
          </cell>
          <cell r="D4884">
            <v>8773.2759999999998</v>
          </cell>
          <cell r="E4884">
            <v>0.16</v>
          </cell>
          <cell r="F4884">
            <v>10177</v>
          </cell>
          <cell r="G4884" t="str">
            <v>ASCO CELDA</v>
          </cell>
        </row>
        <row r="4885">
          <cell r="A4885" t="str">
            <v>59233.55</v>
          </cell>
          <cell r="B4885" t="str">
            <v>Trains magnétiques</v>
          </cell>
          <cell r="C4885">
            <v>93</v>
          </cell>
          <cell r="D4885">
            <v>2200.8620000000001</v>
          </cell>
          <cell r="E4885">
            <v>0.16</v>
          </cell>
          <cell r="F4885">
            <v>2553</v>
          </cell>
          <cell r="G4885" t="str">
            <v>ASCO CELDA</v>
          </cell>
        </row>
        <row r="4886">
          <cell r="A4886" t="str">
            <v>59234.55</v>
          </cell>
          <cell r="B4886" t="str">
            <v>Trains magnétiques</v>
          </cell>
          <cell r="C4886">
            <v>93</v>
          </cell>
          <cell r="D4886">
            <v>1907.759</v>
          </cell>
          <cell r="E4886">
            <v>0.16</v>
          </cell>
          <cell r="F4886">
            <v>2213</v>
          </cell>
          <cell r="G4886" t="str">
            <v>ASCO CELDA</v>
          </cell>
        </row>
        <row r="4887">
          <cell r="A4887" t="str">
            <v>59183.55</v>
          </cell>
          <cell r="B4887" t="str">
            <v>Garage en bois</v>
          </cell>
          <cell r="C4887">
            <v>93</v>
          </cell>
          <cell r="D4887">
            <v>10887.931</v>
          </cell>
          <cell r="E4887">
            <v>0.16</v>
          </cell>
          <cell r="F4887">
            <v>12630</v>
          </cell>
          <cell r="G4887" t="str">
            <v>ASCO CELDA</v>
          </cell>
        </row>
        <row r="4888">
          <cell r="A4888" t="str">
            <v>47052.55</v>
          </cell>
          <cell r="B4888" t="str">
            <v>Circuit routes</v>
          </cell>
          <cell r="C4888">
            <v>93</v>
          </cell>
          <cell r="D4888">
            <v>7954.31</v>
          </cell>
          <cell r="E4888">
            <v>0.16</v>
          </cell>
          <cell r="F4888">
            <v>9227</v>
          </cell>
          <cell r="G4888" t="str">
            <v>ASCO CELDA</v>
          </cell>
        </row>
        <row r="4889">
          <cell r="A4889" t="str">
            <v>04069.55</v>
          </cell>
          <cell r="B4889" t="str">
            <v>Tapis de circulation routière</v>
          </cell>
          <cell r="C4889">
            <v>94</v>
          </cell>
          <cell r="D4889">
            <v>6367.241</v>
          </cell>
          <cell r="E4889">
            <v>0.16</v>
          </cell>
          <cell r="F4889">
            <v>7386</v>
          </cell>
          <cell r="G4889" t="str">
            <v>ASCO CELDA</v>
          </cell>
        </row>
        <row r="4890">
          <cell r="A4890" t="str">
            <v>01298.55</v>
          </cell>
          <cell r="B4890" t="str">
            <v>Sac à routes</v>
          </cell>
          <cell r="C4890">
            <v>94</v>
          </cell>
          <cell r="D4890">
            <v>4950.8620000000001</v>
          </cell>
          <cell r="E4890">
            <v>0.16</v>
          </cell>
          <cell r="F4890">
            <v>5743</v>
          </cell>
          <cell r="G4890" t="str">
            <v>ASCO CELDA</v>
          </cell>
        </row>
        <row r="4891">
          <cell r="A4891" t="str">
            <v>02318.55</v>
          </cell>
          <cell r="B4891" t="str">
            <v>Grand garage d'activités</v>
          </cell>
          <cell r="C4891">
            <v>94</v>
          </cell>
          <cell r="D4891">
            <v>11089.655000000001</v>
          </cell>
          <cell r="E4891">
            <v>0.16</v>
          </cell>
          <cell r="F4891">
            <v>12864</v>
          </cell>
          <cell r="G4891" t="str">
            <v>ASCO CELDA</v>
          </cell>
        </row>
        <row r="4892">
          <cell r="A4892" t="str">
            <v>02317.55</v>
          </cell>
          <cell r="B4892" t="str">
            <v>Ensemble route</v>
          </cell>
          <cell r="C4892">
            <v>94</v>
          </cell>
          <cell r="D4892">
            <v>4487.9309999999996</v>
          </cell>
          <cell r="E4892">
            <v>0.16</v>
          </cell>
          <cell r="F4892">
            <v>5206</v>
          </cell>
          <cell r="G4892" t="str">
            <v>ASCO CELDA</v>
          </cell>
        </row>
        <row r="4893">
          <cell r="A4893" t="str">
            <v>02321.55</v>
          </cell>
          <cell r="B4893" t="str">
            <v>12 fun cars</v>
          </cell>
          <cell r="C4893">
            <v>94</v>
          </cell>
          <cell r="D4893">
            <v>4549.1379999999999</v>
          </cell>
          <cell r="E4893">
            <v>0.16</v>
          </cell>
          <cell r="F4893">
            <v>5277</v>
          </cell>
          <cell r="G4893" t="str">
            <v>ASCO CELDA</v>
          </cell>
        </row>
        <row r="4894">
          <cell r="A4894" t="str">
            <v>00209.55</v>
          </cell>
          <cell r="B4894" t="str">
            <v>Baril 25 petits véhicules</v>
          </cell>
          <cell r="C4894">
            <v>94</v>
          </cell>
          <cell r="D4894">
            <v>11489.655000000001</v>
          </cell>
          <cell r="E4894">
            <v>0.16</v>
          </cell>
          <cell r="F4894">
            <v>13328</v>
          </cell>
          <cell r="G4894" t="str">
            <v>ASCO CELDA</v>
          </cell>
        </row>
        <row r="4895">
          <cell r="A4895" t="str">
            <v>01853.55</v>
          </cell>
          <cell r="B4895" t="str">
            <v>Baril 15 véhicules</v>
          </cell>
          <cell r="C4895">
            <v>94</v>
          </cell>
          <cell r="D4895">
            <v>9643.1029999999992</v>
          </cell>
          <cell r="E4895">
            <v>0.16</v>
          </cell>
          <cell r="F4895">
            <v>11186</v>
          </cell>
          <cell r="G4895" t="str">
            <v>ASCO CELDA</v>
          </cell>
        </row>
        <row r="4896">
          <cell r="A4896" t="str">
            <v>00214.55</v>
          </cell>
          <cell r="B4896" t="str">
            <v>4 gros véhicules de chantier</v>
          </cell>
          <cell r="C4896">
            <v>95</v>
          </cell>
          <cell r="D4896">
            <v>15007.759</v>
          </cell>
          <cell r="E4896">
            <v>0.16</v>
          </cell>
          <cell r="F4896">
            <v>17409</v>
          </cell>
          <cell r="G4896" t="str">
            <v>ASCO CELDA</v>
          </cell>
        </row>
        <row r="4897">
          <cell r="A4897" t="str">
            <v>24487.55</v>
          </cell>
          <cell r="B4897" t="str">
            <v>Grands véhicules de chantier</v>
          </cell>
          <cell r="C4897">
            <v>95</v>
          </cell>
          <cell r="D4897">
            <v>1612.069</v>
          </cell>
          <cell r="E4897">
            <v>0.16</v>
          </cell>
          <cell r="F4897">
            <v>1870</v>
          </cell>
          <cell r="G4897" t="str">
            <v>ASCO CELDA</v>
          </cell>
        </row>
        <row r="4898">
          <cell r="A4898" t="str">
            <v>24490.55</v>
          </cell>
          <cell r="B4898" t="str">
            <v>Grands véhicules de chantier</v>
          </cell>
          <cell r="C4898">
            <v>95</v>
          </cell>
          <cell r="D4898">
            <v>2503.4479999999999</v>
          </cell>
          <cell r="E4898">
            <v>0.16</v>
          </cell>
          <cell r="F4898">
            <v>2904</v>
          </cell>
          <cell r="G4898" t="str">
            <v>ASCO CELDA</v>
          </cell>
        </row>
        <row r="4899">
          <cell r="A4899" t="str">
            <v>24493.55</v>
          </cell>
          <cell r="B4899" t="str">
            <v>Grands véhicules de chantier</v>
          </cell>
          <cell r="C4899">
            <v>95</v>
          </cell>
          <cell r="D4899">
            <v>1901.7239999999999</v>
          </cell>
          <cell r="E4899">
            <v>0.16</v>
          </cell>
          <cell r="F4899">
            <v>2206</v>
          </cell>
          <cell r="G4899" t="str">
            <v>ASCO CELDA</v>
          </cell>
        </row>
        <row r="4900">
          <cell r="A4900" t="str">
            <v>35082.55</v>
          </cell>
          <cell r="B4900" t="str">
            <v>Grue élévatrice</v>
          </cell>
          <cell r="C4900">
            <v>95</v>
          </cell>
          <cell r="D4900">
            <v>6976.7240000000002</v>
          </cell>
          <cell r="E4900">
            <v>0.16</v>
          </cell>
          <cell r="F4900">
            <v>8093</v>
          </cell>
          <cell r="G4900" t="str">
            <v>ASCO CELDA</v>
          </cell>
        </row>
        <row r="4901">
          <cell r="A4901" t="str">
            <v>35080.55</v>
          </cell>
          <cell r="B4901" t="str">
            <v>Camions de chantier</v>
          </cell>
          <cell r="C4901">
            <v>95</v>
          </cell>
          <cell r="D4901">
            <v>3561.2069999999999</v>
          </cell>
          <cell r="E4901">
            <v>0.16</v>
          </cell>
          <cell r="F4901">
            <v>4131</v>
          </cell>
          <cell r="G4901" t="str">
            <v>ASCO CELDA</v>
          </cell>
        </row>
        <row r="4902">
          <cell r="A4902" t="str">
            <v>35081.55</v>
          </cell>
          <cell r="B4902" t="str">
            <v>Camions de chantier</v>
          </cell>
          <cell r="C4902">
            <v>95</v>
          </cell>
          <cell r="D4902">
            <v>3561.2069999999999</v>
          </cell>
          <cell r="E4902">
            <v>0.16</v>
          </cell>
          <cell r="F4902">
            <v>4131</v>
          </cell>
          <cell r="G4902" t="str">
            <v>ASCO CELDA</v>
          </cell>
        </row>
        <row r="4903">
          <cell r="A4903" t="str">
            <v>35453.55</v>
          </cell>
          <cell r="B4903" t="str">
            <v>Mémo “Les contraires”</v>
          </cell>
          <cell r="C4903">
            <v>98</v>
          </cell>
          <cell r="D4903">
            <v>2431.8969999999999</v>
          </cell>
          <cell r="E4903">
            <v>0.16</v>
          </cell>
          <cell r="F4903">
            <v>2821</v>
          </cell>
          <cell r="G4903" t="str">
            <v>ASCO CELDA</v>
          </cell>
        </row>
        <row r="4904">
          <cell r="A4904" t="str">
            <v>59032.55</v>
          </cell>
          <cell r="B4904" t="str">
            <v>Maxi mémo tactile “La nature”</v>
          </cell>
          <cell r="C4904">
            <v>98</v>
          </cell>
          <cell r="D4904">
            <v>4848.2759999999998</v>
          </cell>
          <cell r="E4904">
            <v>0.16</v>
          </cell>
          <cell r="F4904">
            <v>5624</v>
          </cell>
          <cell r="G4904" t="str">
            <v>ASCO CELDA</v>
          </cell>
        </row>
        <row r="4905">
          <cell r="A4905" t="str">
            <v>47631.55</v>
          </cell>
          <cell r="B4905" t="str">
            <v>Maxi mémos</v>
          </cell>
          <cell r="C4905">
            <v>98</v>
          </cell>
          <cell r="D4905">
            <v>2995.69</v>
          </cell>
          <cell r="E4905">
            <v>0.16</v>
          </cell>
          <cell r="F4905">
            <v>3475</v>
          </cell>
          <cell r="G4905" t="str">
            <v>ASCO CELDA</v>
          </cell>
        </row>
        <row r="4906">
          <cell r="A4906" t="str">
            <v>47632.55</v>
          </cell>
          <cell r="B4906" t="str">
            <v>Maxi mémos</v>
          </cell>
          <cell r="C4906">
            <v>98</v>
          </cell>
          <cell r="D4906">
            <v>2995.69</v>
          </cell>
          <cell r="E4906">
            <v>0.16</v>
          </cell>
          <cell r="F4906">
            <v>3475</v>
          </cell>
          <cell r="G4906" t="str">
            <v>ASCO CELDA</v>
          </cell>
        </row>
        <row r="4907">
          <cell r="A4907" t="str">
            <v>59238.55</v>
          </cell>
          <cell r="B4907" t="str">
            <v>Mémo “Enfants du monde”</v>
          </cell>
          <cell r="C4907">
            <v>98</v>
          </cell>
          <cell r="D4907">
            <v>1725</v>
          </cell>
          <cell r="E4907">
            <v>0.16</v>
          </cell>
          <cell r="F4907">
            <v>2001</v>
          </cell>
          <cell r="G4907" t="str">
            <v>ASCO CELDA</v>
          </cell>
        </row>
        <row r="4908">
          <cell r="A4908" t="str">
            <v>59208.55</v>
          </cell>
          <cell r="B4908" t="str">
            <v>Mémo objets</v>
          </cell>
          <cell r="C4908">
            <v>98</v>
          </cell>
          <cell r="D4908">
            <v>1988.7929999999999</v>
          </cell>
          <cell r="E4908">
            <v>0.16</v>
          </cell>
          <cell r="F4908">
            <v>2307</v>
          </cell>
          <cell r="G4908" t="str">
            <v>ASCO CELDA</v>
          </cell>
        </row>
        <row r="4909">
          <cell r="A4909" t="str">
            <v>09928.55</v>
          </cell>
          <cell r="B4909" t="str">
            <v>2 plateaux Mémolud</v>
          </cell>
          <cell r="C4909">
            <v>99</v>
          </cell>
          <cell r="D4909">
            <v>5202.5860000000002</v>
          </cell>
          <cell r="E4909">
            <v>0.16</v>
          </cell>
          <cell r="F4909">
            <v>6035</v>
          </cell>
          <cell r="G4909" t="str">
            <v>ASCO CELDA</v>
          </cell>
        </row>
        <row r="4910">
          <cell r="A4910" t="str">
            <v>24509.55</v>
          </cell>
          <cell r="B4910" t="str">
            <v>Planches Mémolud</v>
          </cell>
          <cell r="C4910">
            <v>99</v>
          </cell>
          <cell r="D4910">
            <v>1836.2070000000001</v>
          </cell>
          <cell r="E4910">
            <v>0.16</v>
          </cell>
          <cell r="F4910">
            <v>2130</v>
          </cell>
          <cell r="G4910" t="str">
            <v>ASCO CELDA</v>
          </cell>
        </row>
        <row r="4911">
          <cell r="A4911" t="str">
            <v>02422.55</v>
          </cell>
          <cell r="B4911" t="str">
            <v>Planches Mémolud</v>
          </cell>
          <cell r="C4911">
            <v>99</v>
          </cell>
          <cell r="D4911">
            <v>1836.2070000000001</v>
          </cell>
          <cell r="E4911">
            <v>0.16</v>
          </cell>
          <cell r="F4911">
            <v>2130</v>
          </cell>
          <cell r="G4911" t="str">
            <v>ASCO CELDA</v>
          </cell>
        </row>
        <row r="4912">
          <cell r="A4912" t="str">
            <v>24906.55</v>
          </cell>
          <cell r="B4912" t="str">
            <v>Polycases</v>
          </cell>
          <cell r="C4912">
            <v>99</v>
          </cell>
          <cell r="D4912">
            <v>2849.1379999999999</v>
          </cell>
          <cell r="E4912">
            <v>0.16</v>
          </cell>
          <cell r="F4912">
            <v>3305</v>
          </cell>
          <cell r="G4912" t="str">
            <v>ASCO CELDA</v>
          </cell>
        </row>
        <row r="4913">
          <cell r="A4913" t="str">
            <v>35477.55</v>
          </cell>
          <cell r="B4913" t="str">
            <v>Loto géant</v>
          </cell>
          <cell r="C4913">
            <v>100</v>
          </cell>
          <cell r="D4913">
            <v>4460.3450000000003</v>
          </cell>
          <cell r="E4913">
            <v>0.16</v>
          </cell>
          <cell r="F4913">
            <v>5174</v>
          </cell>
          <cell r="G4913" t="str">
            <v>ASCO CELDA</v>
          </cell>
        </row>
        <row r="4914">
          <cell r="A4914" t="str">
            <v>38280.55</v>
          </cell>
          <cell r="B4914" t="str">
            <v>Loto 2 en 1</v>
          </cell>
          <cell r="C4914">
            <v>100</v>
          </cell>
          <cell r="D4914">
            <v>2320.69</v>
          </cell>
          <cell r="E4914">
            <v>0.16</v>
          </cell>
          <cell r="F4914">
            <v>2692</v>
          </cell>
          <cell r="G4914" t="str">
            <v>ASCO CELDA</v>
          </cell>
        </row>
        <row r="4915">
          <cell r="A4915" t="str">
            <v>24428.55</v>
          </cell>
          <cell r="B4915" t="str">
            <v>Loto des couleurs</v>
          </cell>
          <cell r="C4915">
            <v>100</v>
          </cell>
          <cell r="D4915">
            <v>4208.6210000000001</v>
          </cell>
          <cell r="E4915">
            <v>0.16</v>
          </cell>
          <cell r="F4915">
            <v>4882</v>
          </cell>
          <cell r="G4915" t="str">
            <v>ASCO CELDA</v>
          </cell>
        </row>
        <row r="4916">
          <cell r="A4916" t="str">
            <v>04465.55</v>
          </cell>
          <cell r="B4916" t="str">
            <v>Loto des formes et couleurs</v>
          </cell>
          <cell r="C4916">
            <v>100</v>
          </cell>
          <cell r="D4916">
            <v>4326.7240000000002</v>
          </cell>
          <cell r="E4916">
            <v>0.16</v>
          </cell>
          <cell r="F4916">
            <v>5019</v>
          </cell>
          <cell r="G4916" t="str">
            <v>ASCO CELDA</v>
          </cell>
        </row>
        <row r="4917">
          <cell r="A4917" t="str">
            <v>21243.55</v>
          </cell>
          <cell r="B4917" t="str">
            <v>LotoSons : mes premières histoires</v>
          </cell>
          <cell r="C4917">
            <v>100</v>
          </cell>
          <cell r="D4917">
            <v>4843.9660000000003</v>
          </cell>
          <cell r="E4917">
            <v>0.16</v>
          </cell>
          <cell r="F4917">
            <v>5619</v>
          </cell>
          <cell r="G4917" t="str">
            <v>ASCO CELDA</v>
          </cell>
        </row>
        <row r="4918">
          <cell r="A4918" t="str">
            <v>00058.55</v>
          </cell>
          <cell r="B4918" t="str">
            <v>Loto des fruits</v>
          </cell>
          <cell r="C4918">
            <v>101</v>
          </cell>
          <cell r="D4918">
            <v>2095.69</v>
          </cell>
          <cell r="E4918">
            <v>0.16</v>
          </cell>
          <cell r="F4918">
            <v>2431</v>
          </cell>
          <cell r="G4918" t="str">
            <v>ASCO CELDA</v>
          </cell>
        </row>
        <row r="4919">
          <cell r="A4919" t="str">
            <v>24134.55</v>
          </cell>
          <cell r="B4919" t="str">
            <v>Loto : “10 et c'est gagné !”</v>
          </cell>
          <cell r="C4919">
            <v>101</v>
          </cell>
          <cell r="D4919">
            <v>2645.69</v>
          </cell>
          <cell r="E4919">
            <v>0.16</v>
          </cell>
          <cell r="F4919">
            <v>3069</v>
          </cell>
          <cell r="G4919" t="str">
            <v>ASCO CELDA</v>
          </cell>
        </row>
        <row r="4920">
          <cell r="A4920" t="str">
            <v>24253.55</v>
          </cell>
          <cell r="B4920" t="str">
            <v>Loto 96 cartes</v>
          </cell>
          <cell r="C4920">
            <v>101</v>
          </cell>
          <cell r="D4920">
            <v>3205.172</v>
          </cell>
          <cell r="E4920">
            <v>0.16</v>
          </cell>
          <cell r="F4920">
            <v>3718</v>
          </cell>
          <cell r="G4920" t="str">
            <v>ASCO CELDA</v>
          </cell>
        </row>
        <row r="4921">
          <cell r="A4921" t="str">
            <v>38174.55</v>
          </cell>
          <cell r="B4921" t="str">
            <v>Domino géant</v>
          </cell>
          <cell r="C4921">
            <v>101</v>
          </cell>
          <cell r="D4921">
            <v>4062.069</v>
          </cell>
          <cell r="E4921">
            <v>0.16</v>
          </cell>
          <cell r="F4921">
            <v>4712</v>
          </cell>
          <cell r="G4921" t="str">
            <v>ASCO CELDA</v>
          </cell>
        </row>
        <row r="4922">
          <cell r="A4922" t="str">
            <v>38256.55</v>
          </cell>
          <cell r="B4922" t="str">
            <v>Domino "Ferme"</v>
          </cell>
          <cell r="C4922">
            <v>101</v>
          </cell>
          <cell r="D4922">
            <v>1859.4829999999999</v>
          </cell>
          <cell r="E4922">
            <v>0.16</v>
          </cell>
          <cell r="F4922">
            <v>2157</v>
          </cell>
          <cell r="G4922" t="str">
            <v>ASCO CELDA</v>
          </cell>
        </row>
        <row r="4923">
          <cell r="A4923" t="str">
            <v>35761.55</v>
          </cell>
          <cell r="B4923" t="str">
            <v>Domino “Coccinelles”</v>
          </cell>
          <cell r="C4923">
            <v>102</v>
          </cell>
          <cell r="D4923">
            <v>1661.2070000000001</v>
          </cell>
          <cell r="E4923">
            <v>0.16</v>
          </cell>
          <cell r="F4923">
            <v>1927</v>
          </cell>
          <cell r="G4923" t="str">
            <v>ASCO CELDA</v>
          </cell>
        </row>
        <row r="4924">
          <cell r="A4924" t="str">
            <v>35454.55</v>
          </cell>
          <cell r="B4924" t="str">
            <v>Domino “Constellations”</v>
          </cell>
          <cell r="C4924">
            <v>102</v>
          </cell>
          <cell r="D4924">
            <v>3242.241</v>
          </cell>
          <cell r="E4924">
            <v>0.16</v>
          </cell>
          <cell r="F4924">
            <v>3761</v>
          </cell>
          <cell r="G4924" t="str">
            <v>ASCO CELDA</v>
          </cell>
        </row>
        <row r="4925">
          <cell r="A4925" t="str">
            <v>35659.55</v>
          </cell>
          <cell r="B4925" t="str">
            <v>Domino “Nombres et constellations”</v>
          </cell>
          <cell r="C4925">
            <v>102</v>
          </cell>
          <cell r="D4925">
            <v>3771.5520000000001</v>
          </cell>
          <cell r="E4925">
            <v>0.16</v>
          </cell>
          <cell r="F4925">
            <v>4375</v>
          </cell>
          <cell r="G4925" t="str">
            <v>ASCO CELDA</v>
          </cell>
        </row>
        <row r="4926">
          <cell r="A4926" t="str">
            <v>59030.55</v>
          </cell>
          <cell r="B4926" t="str">
            <v>Domino tactilo-visuel</v>
          </cell>
          <cell r="C4926">
            <v>102</v>
          </cell>
          <cell r="D4926">
            <v>4578.4480000000003</v>
          </cell>
          <cell r="E4926">
            <v>0.16</v>
          </cell>
          <cell r="F4926">
            <v>5311</v>
          </cell>
          <cell r="G4926" t="str">
            <v>ASCO CELDA</v>
          </cell>
        </row>
        <row r="4927">
          <cell r="A4927" t="str">
            <v>04459.55</v>
          </cell>
          <cell r="B4927" t="str">
            <v>Domino “Classique”</v>
          </cell>
          <cell r="C4927">
            <v>102</v>
          </cell>
          <cell r="D4927">
            <v>993.96600000000001</v>
          </cell>
          <cell r="E4927">
            <v>0.16</v>
          </cell>
          <cell r="F4927">
            <v>1153</v>
          </cell>
          <cell r="G4927" t="str">
            <v>ASCO CELDA</v>
          </cell>
        </row>
        <row r="4928">
          <cell r="A4928" t="str">
            <v>02136.55</v>
          </cell>
          <cell r="B4928" t="str">
            <v>Domino “Trix” moitiés</v>
          </cell>
          <cell r="C4928">
            <v>103</v>
          </cell>
          <cell r="D4928">
            <v>2672.4140000000002</v>
          </cell>
          <cell r="E4928">
            <v>0.16</v>
          </cell>
          <cell r="F4928">
            <v>3100</v>
          </cell>
          <cell r="G4928" t="str">
            <v>ASCO CELDA</v>
          </cell>
        </row>
        <row r="4929">
          <cell r="A4929" t="str">
            <v>47261.55</v>
          </cell>
          <cell r="B4929" t="str">
            <v>Domino “Observation”</v>
          </cell>
          <cell r="C4929">
            <v>103</v>
          </cell>
          <cell r="D4929">
            <v>3371.5520000000001</v>
          </cell>
          <cell r="E4929">
            <v>0.16</v>
          </cell>
          <cell r="F4929">
            <v>3911</v>
          </cell>
          <cell r="G4929" t="str">
            <v>ASCO CELDA</v>
          </cell>
        </row>
        <row r="4930">
          <cell r="A4930" t="str">
            <v>47262.55</v>
          </cell>
          <cell r="B4930" t="str">
            <v>Domino “Observation”</v>
          </cell>
          <cell r="C4930">
            <v>103</v>
          </cell>
          <cell r="D4930">
            <v>3371.5520000000001</v>
          </cell>
          <cell r="E4930">
            <v>0.16</v>
          </cell>
          <cell r="F4930">
            <v>3911</v>
          </cell>
          <cell r="G4930" t="str">
            <v>ASCO CELDA</v>
          </cell>
        </row>
        <row r="4931">
          <cell r="A4931" t="str">
            <v>30805.55</v>
          </cell>
          <cell r="B4931" t="str">
            <v>Domino “Observation”</v>
          </cell>
          <cell r="C4931">
            <v>103</v>
          </cell>
          <cell r="D4931">
            <v>3341.3789999999999</v>
          </cell>
          <cell r="E4931">
            <v>0.16</v>
          </cell>
          <cell r="F4931">
            <v>3876</v>
          </cell>
          <cell r="G4931" t="str">
            <v>ASCO CELDA</v>
          </cell>
        </row>
        <row r="4932">
          <cell r="A4932" t="str">
            <v>50085.55</v>
          </cell>
          <cell r="B4932" t="str">
            <v>Domino “Trix” nombres et constellations</v>
          </cell>
          <cell r="C4932">
            <v>103</v>
          </cell>
          <cell r="D4932">
            <v>2672.4140000000002</v>
          </cell>
          <cell r="E4932">
            <v>0.16</v>
          </cell>
          <cell r="F4932">
            <v>3100</v>
          </cell>
          <cell r="G4932" t="str">
            <v>ASCO CELDA</v>
          </cell>
        </row>
        <row r="4933">
          <cell r="A4933" t="str">
            <v>04063.55</v>
          </cell>
          <cell r="B4933" t="str">
            <v>Oudordodo</v>
          </cell>
          <cell r="C4933">
            <v>104</v>
          </cell>
          <cell r="D4933">
            <v>1333.6210000000001</v>
          </cell>
          <cell r="E4933">
            <v>0.16</v>
          </cell>
          <cell r="F4933">
            <v>1547</v>
          </cell>
          <cell r="G4933" t="str">
            <v>ASCO CELDA</v>
          </cell>
        </row>
        <row r="4934">
          <cell r="A4934" t="str">
            <v>35773.55</v>
          </cell>
          <cell r="B4934" t="str">
            <v>Jeu de 7 familles mes animaux préférés</v>
          </cell>
          <cell r="C4934">
            <v>104</v>
          </cell>
          <cell r="D4934">
            <v>900</v>
          </cell>
          <cell r="E4934">
            <v>0.16</v>
          </cell>
          <cell r="F4934">
            <v>1044</v>
          </cell>
          <cell r="G4934" t="str">
            <v>ASCO CELDA</v>
          </cell>
        </row>
        <row r="4935">
          <cell r="A4935" t="str">
            <v>38100.55</v>
          </cell>
          <cell r="B4935" t="str">
            <v>Mimiq la ferme</v>
          </cell>
          <cell r="C4935">
            <v>104</v>
          </cell>
          <cell r="D4935">
            <v>2052.5859999999998</v>
          </cell>
          <cell r="E4935">
            <v>0.16</v>
          </cell>
          <cell r="F4935">
            <v>2381</v>
          </cell>
          <cell r="G4935" t="str">
            <v>ASCO CELDA</v>
          </cell>
        </row>
        <row r="4936">
          <cell r="A4936" t="str">
            <v>04745.55</v>
          </cell>
          <cell r="B4936" t="str">
            <v>Batataille</v>
          </cell>
          <cell r="C4936">
            <v>104</v>
          </cell>
          <cell r="D4936">
            <v>1980.172</v>
          </cell>
          <cell r="E4936">
            <v>0.16</v>
          </cell>
          <cell r="F4936">
            <v>2297</v>
          </cell>
          <cell r="G4936" t="str">
            <v>ASCO CELDA</v>
          </cell>
        </row>
        <row r="4937">
          <cell r="A4937" t="str">
            <v>00353.55</v>
          </cell>
          <cell r="B4937" t="str">
            <v>Mistigri</v>
          </cell>
          <cell r="C4937">
            <v>104</v>
          </cell>
          <cell r="D4937">
            <v>1245.69</v>
          </cell>
          <cell r="E4937">
            <v>0.16</v>
          </cell>
          <cell r="F4937">
            <v>1445</v>
          </cell>
          <cell r="G4937" t="str">
            <v>ASCO CELDA</v>
          </cell>
        </row>
        <row r="4938">
          <cell r="A4938" t="str">
            <v>04104.55</v>
          </cell>
          <cell r="B4938" t="str">
            <v>Sardines</v>
          </cell>
          <cell r="C4938">
            <v>104</v>
          </cell>
          <cell r="D4938">
            <v>1750</v>
          </cell>
          <cell r="E4938">
            <v>0.16</v>
          </cell>
          <cell r="F4938">
            <v>2030</v>
          </cell>
          <cell r="G4938" t="str">
            <v>ASCO CELDA</v>
          </cell>
        </row>
        <row r="4939">
          <cell r="A4939" t="str">
            <v>24384.55</v>
          </cell>
          <cell r="B4939" t="str">
            <v>Dobble</v>
          </cell>
          <cell r="C4939">
            <v>105</v>
          </cell>
          <cell r="D4939">
            <v>2104.31</v>
          </cell>
          <cell r="E4939">
            <v>0.16</v>
          </cell>
          <cell r="F4939">
            <v>2441</v>
          </cell>
          <cell r="G4939" t="str">
            <v>ASCO CELDA</v>
          </cell>
        </row>
        <row r="4940">
          <cell r="A4940" t="str">
            <v>35191.55</v>
          </cell>
          <cell r="B4940" t="str">
            <v>Dobble</v>
          </cell>
          <cell r="C4940">
            <v>105</v>
          </cell>
          <cell r="D4940">
            <v>2104.31</v>
          </cell>
          <cell r="E4940">
            <v>0.16</v>
          </cell>
          <cell r="F4940">
            <v>2441</v>
          </cell>
          <cell r="G4940" t="str">
            <v>ASCO CELDA</v>
          </cell>
        </row>
        <row r="4941">
          <cell r="A4941" t="str">
            <v>04570.55</v>
          </cell>
          <cell r="B4941" t="str">
            <v>Dobble</v>
          </cell>
          <cell r="C4941">
            <v>105</v>
          </cell>
          <cell r="D4941">
            <v>2104.31</v>
          </cell>
          <cell r="E4941">
            <v>0.16</v>
          </cell>
          <cell r="F4941">
            <v>2441</v>
          </cell>
          <cell r="G4941" t="str">
            <v>ASCO CELDA</v>
          </cell>
        </row>
        <row r="4942">
          <cell r="A4942" t="str">
            <v>04571.55</v>
          </cell>
          <cell r="B4942" t="str">
            <v>Brain Box</v>
          </cell>
          <cell r="C4942">
            <v>105</v>
          </cell>
          <cell r="D4942">
            <v>2962.931</v>
          </cell>
          <cell r="E4942">
            <v>0.16</v>
          </cell>
          <cell r="F4942">
            <v>3437</v>
          </cell>
          <cell r="G4942" t="str">
            <v>ASCO CELDA</v>
          </cell>
        </row>
        <row r="4943">
          <cell r="A4943" t="str">
            <v>04572.55</v>
          </cell>
          <cell r="B4943" t="str">
            <v>Brain Box</v>
          </cell>
          <cell r="C4943">
            <v>105</v>
          </cell>
          <cell r="D4943">
            <v>2962.931</v>
          </cell>
          <cell r="E4943">
            <v>0.16</v>
          </cell>
          <cell r="F4943">
            <v>3437</v>
          </cell>
          <cell r="G4943" t="str">
            <v>ASCO CELDA</v>
          </cell>
        </row>
        <row r="4944">
          <cell r="A4944" t="str">
            <v>35273.55</v>
          </cell>
          <cell r="B4944" t="str">
            <v>Brain Box</v>
          </cell>
          <cell r="C4944">
            <v>105</v>
          </cell>
          <cell r="D4944">
            <v>2960.3449999999998</v>
          </cell>
          <cell r="E4944">
            <v>0.16</v>
          </cell>
          <cell r="F4944">
            <v>3434</v>
          </cell>
          <cell r="G4944" t="str">
            <v>ASCO CELDA</v>
          </cell>
        </row>
        <row r="4945">
          <cell r="A4945" t="str">
            <v>47013.55</v>
          </cell>
          <cell r="B4945" t="str">
            <v>Devine mes pensées</v>
          </cell>
          <cell r="C4945">
            <v>105</v>
          </cell>
          <cell r="D4945">
            <v>1984.4829999999999</v>
          </cell>
          <cell r="E4945">
            <v>0.16</v>
          </cell>
          <cell r="F4945">
            <v>2302</v>
          </cell>
          <cell r="G4945" t="str">
            <v>ASCO CELDA</v>
          </cell>
        </row>
        <row r="4946">
          <cell r="A4946" t="str">
            <v>47023.55</v>
          </cell>
          <cell r="B4946" t="str">
            <v>AnimaZoo</v>
          </cell>
          <cell r="C4946">
            <v>105</v>
          </cell>
          <cell r="D4946">
            <v>2034.4829999999999</v>
          </cell>
          <cell r="E4946">
            <v>0.16</v>
          </cell>
          <cell r="F4946">
            <v>2360</v>
          </cell>
          <cell r="G4946" t="str">
            <v>ASCO CELDA</v>
          </cell>
        </row>
        <row r="4947">
          <cell r="A4947" t="str">
            <v>59295.55</v>
          </cell>
          <cell r="B4947" t="str">
            <v>Specific</v>
          </cell>
          <cell r="C4947">
            <v>106</v>
          </cell>
          <cell r="D4947">
            <v>2187.931</v>
          </cell>
          <cell r="E4947">
            <v>0.16</v>
          </cell>
          <cell r="F4947">
            <v>2538</v>
          </cell>
          <cell r="G4947" t="str">
            <v>ASCO CELDA</v>
          </cell>
        </row>
        <row r="4948">
          <cell r="A4948" t="str">
            <v>38333.55</v>
          </cell>
          <cell r="B4948" t="str">
            <v>Bandido</v>
          </cell>
          <cell r="C4948">
            <v>106</v>
          </cell>
          <cell r="D4948">
            <v>1725</v>
          </cell>
          <cell r="E4948">
            <v>0.16</v>
          </cell>
          <cell r="F4948">
            <v>2001</v>
          </cell>
          <cell r="G4948" t="str">
            <v>ASCO CELDA</v>
          </cell>
        </row>
        <row r="4949">
          <cell r="A4949" t="str">
            <v>59296.55</v>
          </cell>
          <cell r="B4949" t="str">
            <v>Halli Galli</v>
          </cell>
          <cell r="C4949">
            <v>106</v>
          </cell>
          <cell r="D4949">
            <v>3179.31</v>
          </cell>
          <cell r="E4949">
            <v>0.16</v>
          </cell>
          <cell r="F4949">
            <v>3688</v>
          </cell>
          <cell r="G4949" t="str">
            <v>ASCO CELDA</v>
          </cell>
        </row>
        <row r="4950">
          <cell r="A4950" t="str">
            <v>59300.55</v>
          </cell>
          <cell r="B4950" t="str">
            <v>Bazar Bizarre</v>
          </cell>
          <cell r="C4950">
            <v>106</v>
          </cell>
          <cell r="D4950">
            <v>2524.1379999999999</v>
          </cell>
          <cell r="E4950">
            <v>0.16</v>
          </cell>
          <cell r="F4950">
            <v>2928</v>
          </cell>
          <cell r="G4950" t="str">
            <v>ASCO CELDA</v>
          </cell>
        </row>
        <row r="4951">
          <cell r="A4951" t="str">
            <v>47409.55</v>
          </cell>
          <cell r="B4951" t="str">
            <v>Le jeu des fruits</v>
          </cell>
          <cell r="C4951">
            <v>106</v>
          </cell>
          <cell r="D4951">
            <v>1732.759</v>
          </cell>
          <cell r="E4951">
            <v>0.16</v>
          </cell>
          <cell r="F4951">
            <v>2010</v>
          </cell>
          <cell r="G4951" t="str">
            <v>ASCO CELDA</v>
          </cell>
        </row>
        <row r="4952">
          <cell r="A4952" t="str">
            <v>00406.55</v>
          </cell>
          <cell r="B4952" t="str">
            <v>Piratatak</v>
          </cell>
          <cell r="C4952">
            <v>107</v>
          </cell>
          <cell r="D4952">
            <v>1358.6210000000001</v>
          </cell>
          <cell r="E4952">
            <v>0.16</v>
          </cell>
          <cell r="F4952">
            <v>1576</v>
          </cell>
          <cell r="G4952" t="str">
            <v>ASCO CELDA</v>
          </cell>
        </row>
        <row r="4953">
          <cell r="A4953" t="str">
            <v>24257.55</v>
          </cell>
          <cell r="B4953" t="str">
            <v>Haut les mains !</v>
          </cell>
          <cell r="C4953">
            <v>107</v>
          </cell>
          <cell r="D4953">
            <v>3046.5520000000001</v>
          </cell>
          <cell r="E4953">
            <v>0.16</v>
          </cell>
          <cell r="F4953">
            <v>3534</v>
          </cell>
          <cell r="G4953" t="str">
            <v>ASCO CELDA</v>
          </cell>
        </row>
        <row r="4954">
          <cell r="A4954" t="str">
            <v>47387.55</v>
          </cell>
          <cell r="B4954" t="str">
            <v>Bubbles</v>
          </cell>
          <cell r="C4954">
            <v>107</v>
          </cell>
          <cell r="D4954">
            <v>2820.69</v>
          </cell>
          <cell r="E4954">
            <v>0.16</v>
          </cell>
          <cell r="F4954">
            <v>3272</v>
          </cell>
          <cell r="G4954" t="str">
            <v>ASCO CELDA</v>
          </cell>
        </row>
        <row r="4955">
          <cell r="A4955" t="str">
            <v>04734.55</v>
          </cell>
          <cell r="B4955" t="str">
            <v>1000 bornes</v>
          </cell>
          <cell r="C4955">
            <v>107</v>
          </cell>
          <cell r="D4955">
            <v>4053.4479999999999</v>
          </cell>
          <cell r="E4955">
            <v>0.16</v>
          </cell>
          <cell r="F4955">
            <v>4702</v>
          </cell>
          <cell r="G4955" t="str">
            <v>ASCO CELDA</v>
          </cell>
        </row>
        <row r="4956">
          <cell r="A4956" t="str">
            <v>59239.55</v>
          </cell>
          <cell r="B4956" t="str">
            <v>Jeu de 54 cartes</v>
          </cell>
          <cell r="C4956">
            <v>107</v>
          </cell>
          <cell r="D4956">
            <v>382.75900000000001</v>
          </cell>
          <cell r="E4956">
            <v>0.16</v>
          </cell>
          <cell r="F4956">
            <v>444</v>
          </cell>
          <cell r="G4956" t="str">
            <v>ASCO CELDA</v>
          </cell>
        </row>
        <row r="4957">
          <cell r="A4957" t="str">
            <v>38103.55</v>
          </cell>
          <cell r="B4957" t="str">
            <v>Color addict</v>
          </cell>
          <cell r="C4957">
            <v>108</v>
          </cell>
          <cell r="D4957">
            <v>2052.5859999999998</v>
          </cell>
          <cell r="E4957">
            <v>0.16</v>
          </cell>
          <cell r="F4957">
            <v>2381</v>
          </cell>
          <cell r="G4957" t="str">
            <v>ASCO CELDA</v>
          </cell>
        </row>
        <row r="4958">
          <cell r="A4958" t="str">
            <v>04659.55</v>
          </cell>
          <cell r="B4958" t="str">
            <v>Uno classique</v>
          </cell>
          <cell r="C4958">
            <v>108</v>
          </cell>
          <cell r="D4958">
            <v>2043.9659999999999</v>
          </cell>
          <cell r="E4958">
            <v>0.16</v>
          </cell>
          <cell r="F4958">
            <v>2371</v>
          </cell>
          <cell r="G4958" t="str">
            <v>ASCO CELDA</v>
          </cell>
        </row>
        <row r="4959">
          <cell r="A4959" t="str">
            <v>38137.55</v>
          </cell>
          <cell r="B4959" t="str">
            <v>Camelot</v>
          </cell>
          <cell r="C4959">
            <v>108</v>
          </cell>
          <cell r="D4959">
            <v>3966.3789999999999</v>
          </cell>
          <cell r="E4959">
            <v>0.16</v>
          </cell>
          <cell r="F4959">
            <v>4601</v>
          </cell>
          <cell r="G4959" t="str">
            <v>ASCO CELDA</v>
          </cell>
        </row>
        <row r="4960">
          <cell r="A4960" t="str">
            <v>59240.55</v>
          </cell>
          <cell r="B4960" t="str">
            <v>Porte-cartes</v>
          </cell>
          <cell r="C4960">
            <v>108</v>
          </cell>
          <cell r="D4960">
            <v>864.65499999999997</v>
          </cell>
          <cell r="E4960">
            <v>0.16</v>
          </cell>
          <cell r="F4960">
            <v>1003</v>
          </cell>
          <cell r="G4960" t="str">
            <v>ASCO CELDA</v>
          </cell>
        </row>
        <row r="4961">
          <cell r="A4961" t="str">
            <v>38334.55</v>
          </cell>
          <cell r="B4961" t="str">
            <v>Porte-cartes</v>
          </cell>
          <cell r="C4961">
            <v>108</v>
          </cell>
          <cell r="D4961">
            <v>1938.7929999999999</v>
          </cell>
          <cell r="E4961">
            <v>0.16</v>
          </cell>
          <cell r="F4961">
            <v>2249</v>
          </cell>
          <cell r="G4961" t="str">
            <v>ASCO CELDA</v>
          </cell>
        </row>
        <row r="4962">
          <cell r="A4962" t="str">
            <v>59211.55</v>
          </cell>
          <cell r="B4962" t="str">
            <v>Logic City</v>
          </cell>
          <cell r="C4962">
            <v>109</v>
          </cell>
          <cell r="D4962">
            <v>3162.069</v>
          </cell>
          <cell r="E4962">
            <v>0.16</v>
          </cell>
          <cell r="F4962">
            <v>3668</v>
          </cell>
          <cell r="G4962" t="str">
            <v>ASCO CELDA</v>
          </cell>
        </row>
        <row r="4963">
          <cell r="A4963" t="str">
            <v>47305.55</v>
          </cell>
          <cell r="B4963" t="str">
            <v>Logikville</v>
          </cell>
          <cell r="C4963">
            <v>109</v>
          </cell>
          <cell r="D4963">
            <v>4252.5860000000002</v>
          </cell>
          <cell r="E4963">
            <v>0.16</v>
          </cell>
          <cell r="F4963">
            <v>4933</v>
          </cell>
          <cell r="G4963" t="str">
            <v>ASCO CELDA</v>
          </cell>
        </row>
        <row r="4964">
          <cell r="A4964" t="str">
            <v>35218.55</v>
          </cell>
          <cell r="B4964" t="str">
            <v>Bahuts malins</v>
          </cell>
          <cell r="C4964">
            <v>109</v>
          </cell>
          <cell r="D4964">
            <v>5299.1379999999999</v>
          </cell>
          <cell r="E4964">
            <v>0.16</v>
          </cell>
          <cell r="F4964">
            <v>6147</v>
          </cell>
          <cell r="G4964" t="str">
            <v>ASCO CELDA</v>
          </cell>
        </row>
        <row r="4965">
          <cell r="A4965" t="str">
            <v>35217.55</v>
          </cell>
          <cell r="B4965" t="str">
            <v>Les trois petits cochons</v>
          </cell>
          <cell r="C4965">
            <v>109</v>
          </cell>
          <cell r="D4965">
            <v>5119.8280000000004</v>
          </cell>
          <cell r="E4965">
            <v>0.16</v>
          </cell>
          <cell r="F4965">
            <v>5939</v>
          </cell>
          <cell r="G4965" t="str">
            <v>ASCO CELDA</v>
          </cell>
        </row>
        <row r="4966">
          <cell r="A4966" t="str">
            <v>38094.55</v>
          </cell>
          <cell r="B4966" t="str">
            <v>Le Petit Chaperon Rouge</v>
          </cell>
          <cell r="C4966">
            <v>109</v>
          </cell>
          <cell r="D4966">
            <v>4793.9660000000003</v>
          </cell>
          <cell r="E4966">
            <v>0.16</v>
          </cell>
          <cell r="F4966">
            <v>5561</v>
          </cell>
          <cell r="G4966" t="str">
            <v>ASCO CELDA</v>
          </cell>
        </row>
        <row r="4967">
          <cell r="A4967" t="str">
            <v>02423.55</v>
          </cell>
          <cell r="B4967" t="str">
            <v>Jour et nuit</v>
          </cell>
          <cell r="C4967">
            <v>110</v>
          </cell>
          <cell r="D4967">
            <v>5299.1379999999999</v>
          </cell>
          <cell r="E4967">
            <v>0.16</v>
          </cell>
          <cell r="F4967">
            <v>6147</v>
          </cell>
          <cell r="G4967" t="str">
            <v>ASCO CELDA</v>
          </cell>
        </row>
        <row r="4968">
          <cell r="A4968" t="str">
            <v>02426.55</v>
          </cell>
          <cell r="B4968" t="str">
            <v>Camelot junior</v>
          </cell>
          <cell r="C4968">
            <v>110</v>
          </cell>
          <cell r="D4968">
            <v>5299.1379999999999</v>
          </cell>
          <cell r="E4968">
            <v>0.16</v>
          </cell>
          <cell r="F4968">
            <v>6147</v>
          </cell>
          <cell r="G4968" t="str">
            <v>ASCO CELDA</v>
          </cell>
        </row>
        <row r="4969">
          <cell r="A4969" t="str">
            <v>38277.55</v>
          </cell>
          <cell r="B4969" t="str">
            <v>Speedy match</v>
          </cell>
          <cell r="C4969">
            <v>110</v>
          </cell>
          <cell r="D4969">
            <v>4786.2070000000003</v>
          </cell>
          <cell r="E4969">
            <v>0.16</v>
          </cell>
          <cell r="F4969">
            <v>5552</v>
          </cell>
          <cell r="G4969" t="str">
            <v>ASCO CELDA</v>
          </cell>
        </row>
        <row r="4970">
          <cell r="A4970" t="str">
            <v>35403.55</v>
          </cell>
          <cell r="B4970" t="str">
            <v>Mental blox</v>
          </cell>
          <cell r="C4970">
            <v>110</v>
          </cell>
          <cell r="D4970">
            <v>6097.4139999999998</v>
          </cell>
          <cell r="E4970">
            <v>0.16</v>
          </cell>
          <cell r="F4970">
            <v>7073</v>
          </cell>
          <cell r="G4970" t="str">
            <v>ASCO CELDA</v>
          </cell>
        </row>
        <row r="4971">
          <cell r="A4971" t="str">
            <v>47565.55</v>
          </cell>
          <cell r="B4971" t="str">
            <v>Cache-cache pirates junior</v>
          </cell>
          <cell r="C4971">
            <v>110</v>
          </cell>
          <cell r="D4971">
            <v>2877.5859999999998</v>
          </cell>
          <cell r="E4971">
            <v>0.16</v>
          </cell>
          <cell r="F4971">
            <v>3338</v>
          </cell>
          <cell r="G4971" t="str">
            <v>ASCO CELDA</v>
          </cell>
        </row>
        <row r="4972">
          <cell r="A4972" t="str">
            <v>47077.55</v>
          </cell>
          <cell r="B4972" t="str">
            <v>Color cubed</v>
          </cell>
          <cell r="C4972">
            <v>111</v>
          </cell>
          <cell r="D4972">
            <v>2300.8620000000001</v>
          </cell>
          <cell r="E4972">
            <v>0.16</v>
          </cell>
          <cell r="F4972">
            <v>2669</v>
          </cell>
          <cell r="G4972" t="str">
            <v>ASCO CELDA</v>
          </cell>
        </row>
        <row r="4973">
          <cell r="A4973" t="str">
            <v>59297.55</v>
          </cell>
          <cell r="B4973" t="str">
            <v>Tantrix Stratégie</v>
          </cell>
          <cell r="C4973">
            <v>111</v>
          </cell>
          <cell r="D4973">
            <v>3975</v>
          </cell>
          <cell r="E4973">
            <v>0.16</v>
          </cell>
          <cell r="F4973">
            <v>4611</v>
          </cell>
          <cell r="G4973" t="str">
            <v>ASCO CELDA</v>
          </cell>
        </row>
        <row r="4974">
          <cell r="A4974" t="str">
            <v>35250.55</v>
          </cell>
          <cell r="B4974" t="str">
            <v>Qwirkle</v>
          </cell>
          <cell r="C4974">
            <v>111</v>
          </cell>
          <cell r="D4974">
            <v>5570.69</v>
          </cell>
          <cell r="E4974">
            <v>0.16</v>
          </cell>
          <cell r="F4974">
            <v>6462</v>
          </cell>
          <cell r="G4974" t="str">
            <v>ASCO CELDA</v>
          </cell>
        </row>
        <row r="4975">
          <cell r="A4975" t="str">
            <v>24231.55</v>
          </cell>
          <cell r="B4975" t="str">
            <v>Play Mind Couleurs</v>
          </cell>
          <cell r="C4975">
            <v>111</v>
          </cell>
          <cell r="D4975">
            <v>3046.5520000000001</v>
          </cell>
          <cell r="E4975">
            <v>0.16</v>
          </cell>
          <cell r="F4975">
            <v>3534</v>
          </cell>
          <cell r="G4975" t="str">
            <v>ASCO CELDA</v>
          </cell>
        </row>
        <row r="4976">
          <cell r="A4976" t="str">
            <v>04457.55</v>
          </cell>
          <cell r="B4976" t="str">
            <v>4 en ligne</v>
          </cell>
          <cell r="C4976">
            <v>111</v>
          </cell>
          <cell r="D4976">
            <v>3882.759</v>
          </cell>
          <cell r="E4976">
            <v>0.16</v>
          </cell>
          <cell r="F4976">
            <v>4504</v>
          </cell>
          <cell r="G4976" t="str">
            <v>ASCO CELDA</v>
          </cell>
        </row>
        <row r="4977">
          <cell r="A4977" t="str">
            <v>47379.55</v>
          </cell>
          <cell r="B4977" t="str">
            <v>Digit</v>
          </cell>
          <cell r="C4977">
            <v>111</v>
          </cell>
          <cell r="D4977">
            <v>1732.759</v>
          </cell>
          <cell r="E4977">
            <v>0.16</v>
          </cell>
          <cell r="F4977">
            <v>2010</v>
          </cell>
          <cell r="G4977" t="str">
            <v>ASCO CELDA</v>
          </cell>
        </row>
        <row r="4978">
          <cell r="A4978" t="str">
            <v>59299.55</v>
          </cell>
          <cell r="B4978" t="str">
            <v>Kataboom</v>
          </cell>
          <cell r="C4978">
            <v>112</v>
          </cell>
          <cell r="D4978">
            <v>3975</v>
          </cell>
          <cell r="E4978">
            <v>0.16</v>
          </cell>
          <cell r="F4978">
            <v>4611</v>
          </cell>
          <cell r="G4978" t="str">
            <v>ASCO CELDA</v>
          </cell>
        </row>
        <row r="4979">
          <cell r="A4979" t="str">
            <v>59298.55</v>
          </cell>
          <cell r="B4979" t="str">
            <v>Katamino</v>
          </cell>
          <cell r="C4979">
            <v>112</v>
          </cell>
          <cell r="D4979">
            <v>5563.7929999999997</v>
          </cell>
          <cell r="E4979">
            <v>0.16</v>
          </cell>
          <cell r="F4979">
            <v>6454</v>
          </cell>
          <cell r="G4979" t="str">
            <v>ASCO CELDA</v>
          </cell>
        </row>
        <row r="4980">
          <cell r="A4980" t="str">
            <v>38283.55</v>
          </cell>
          <cell r="B4980" t="str">
            <v>Polyssimo</v>
          </cell>
          <cell r="C4980">
            <v>112</v>
          </cell>
          <cell r="D4980">
            <v>2727.5859999999998</v>
          </cell>
          <cell r="E4980">
            <v>0.16</v>
          </cell>
          <cell r="F4980">
            <v>3164</v>
          </cell>
          <cell r="G4980" t="str">
            <v>ASCO CELDA</v>
          </cell>
        </row>
        <row r="4981">
          <cell r="A4981" t="str">
            <v>38285.55</v>
          </cell>
          <cell r="B4981" t="str">
            <v>Cubissimo</v>
          </cell>
          <cell r="C4981">
            <v>112</v>
          </cell>
          <cell r="D4981">
            <v>2727.5859999999998</v>
          </cell>
          <cell r="E4981">
            <v>0.16</v>
          </cell>
          <cell r="F4981">
            <v>3164</v>
          </cell>
          <cell r="G4981" t="str">
            <v>ASCO CELDA</v>
          </cell>
        </row>
        <row r="4982">
          <cell r="A4982" t="str">
            <v>02299.55</v>
          </cell>
          <cell r="B4982" t="str">
            <v>Grand Tangram</v>
          </cell>
          <cell r="C4982">
            <v>112</v>
          </cell>
          <cell r="D4982">
            <v>3310.3449999999998</v>
          </cell>
          <cell r="E4982">
            <v>0.16</v>
          </cell>
          <cell r="F4982">
            <v>3840</v>
          </cell>
          <cell r="G4982" t="str">
            <v>ASCO CELDA</v>
          </cell>
        </row>
        <row r="4983">
          <cell r="A4983" t="str">
            <v>35448.55</v>
          </cell>
          <cell r="B4983" t="str">
            <v>Tangram compétition</v>
          </cell>
          <cell r="C4983">
            <v>112</v>
          </cell>
          <cell r="D4983">
            <v>3186.2069999999999</v>
          </cell>
          <cell r="E4983">
            <v>0.16</v>
          </cell>
          <cell r="F4983">
            <v>3696</v>
          </cell>
          <cell r="G4983" t="str">
            <v>ASCO CELDA</v>
          </cell>
        </row>
        <row r="4984">
          <cell r="A4984" t="str">
            <v>38282.55</v>
          </cell>
          <cell r="B4984" t="str">
            <v>Pixel tangram</v>
          </cell>
          <cell r="C4984">
            <v>113</v>
          </cell>
          <cell r="D4984">
            <v>2567.241</v>
          </cell>
          <cell r="E4984">
            <v>0.16</v>
          </cell>
          <cell r="F4984">
            <v>2978</v>
          </cell>
          <cell r="G4984" t="str">
            <v>ASCO CELDA</v>
          </cell>
        </row>
        <row r="4985">
          <cell r="A4985" t="str">
            <v>59155.55</v>
          </cell>
          <cell r="B4985" t="str">
            <v>Rubiks Cube</v>
          </cell>
          <cell r="C4985">
            <v>113</v>
          </cell>
          <cell r="D4985">
            <v>3338.7930000000001</v>
          </cell>
          <cell r="E4985">
            <v>0.16</v>
          </cell>
          <cell r="F4985">
            <v>3873</v>
          </cell>
          <cell r="G4985" t="str">
            <v>ASCO CELDA</v>
          </cell>
        </row>
        <row r="4986">
          <cell r="A4986" t="str">
            <v>47303.55</v>
          </cell>
          <cell r="B4986" t="str">
            <v>Rush hour</v>
          </cell>
          <cell r="C4986">
            <v>113</v>
          </cell>
          <cell r="D4986">
            <v>4425.8620000000001</v>
          </cell>
          <cell r="E4986">
            <v>0.16</v>
          </cell>
          <cell r="F4986">
            <v>5134</v>
          </cell>
          <cell r="G4986" t="str">
            <v>ASCO CELDA</v>
          </cell>
        </row>
        <row r="4987">
          <cell r="A4987" t="str">
            <v>59404.55</v>
          </cell>
          <cell r="B4987" t="str">
            <v>Color cube Sudoku</v>
          </cell>
          <cell r="C4987">
            <v>113</v>
          </cell>
          <cell r="D4987">
            <v>5768.1030000000001</v>
          </cell>
          <cell r="E4987">
            <v>0.16</v>
          </cell>
          <cell r="F4987">
            <v>6691</v>
          </cell>
          <cell r="G4987" t="str">
            <v>ASCO CELDA</v>
          </cell>
        </row>
        <row r="4988">
          <cell r="A4988" t="str">
            <v>59147.55</v>
          </cell>
          <cell r="B4988" t="str">
            <v>Kombiscope</v>
          </cell>
          <cell r="C4988">
            <v>113</v>
          </cell>
          <cell r="D4988">
            <v>5428.4480000000003</v>
          </cell>
          <cell r="E4988">
            <v>0.16</v>
          </cell>
          <cell r="F4988">
            <v>6297</v>
          </cell>
          <cell r="G4988" t="str">
            <v>ASCO CELDA</v>
          </cell>
        </row>
        <row r="4989">
          <cell r="A4989" t="str">
            <v>04463.55</v>
          </cell>
          <cell r="B4989" t="str">
            <v>Bataille navale</v>
          </cell>
          <cell r="C4989">
            <v>113</v>
          </cell>
          <cell r="D4989">
            <v>3975</v>
          </cell>
          <cell r="E4989">
            <v>0.16</v>
          </cell>
          <cell r="F4989">
            <v>4611</v>
          </cell>
          <cell r="G4989" t="str">
            <v>ASCO CELDA</v>
          </cell>
        </row>
        <row r="4990">
          <cell r="A4990" t="str">
            <v>59209.55</v>
          </cell>
          <cell r="B4990" t="str">
            <v>Sudoku progressif</v>
          </cell>
          <cell r="C4990">
            <v>114</v>
          </cell>
          <cell r="D4990">
            <v>1988.7929999999999</v>
          </cell>
          <cell r="E4990">
            <v>0.16</v>
          </cell>
          <cell r="F4990">
            <v>2307</v>
          </cell>
          <cell r="G4990" t="str">
            <v>ASCO CELDA</v>
          </cell>
        </row>
        <row r="4991">
          <cell r="A4991" t="str">
            <v>38284.55</v>
          </cell>
          <cell r="B4991" t="str">
            <v>Jungle logic</v>
          </cell>
          <cell r="C4991">
            <v>114</v>
          </cell>
          <cell r="D4991">
            <v>1914.655</v>
          </cell>
          <cell r="E4991">
            <v>0.16</v>
          </cell>
          <cell r="F4991">
            <v>2221</v>
          </cell>
          <cell r="G4991" t="str">
            <v>ASCO CELDA</v>
          </cell>
        </row>
        <row r="4992">
          <cell r="A4992" t="str">
            <v>38098.55</v>
          </cell>
          <cell r="B4992" t="str">
            <v>Déblok</v>
          </cell>
          <cell r="C4992">
            <v>114</v>
          </cell>
          <cell r="D4992">
            <v>4961.2070000000003</v>
          </cell>
          <cell r="E4992">
            <v>0.16</v>
          </cell>
          <cell r="F4992">
            <v>5755</v>
          </cell>
          <cell r="G4992" t="str">
            <v>ASCO CELDA</v>
          </cell>
        </row>
        <row r="4993">
          <cell r="A4993" t="str">
            <v>38293.55</v>
          </cell>
          <cell r="B4993" t="str">
            <v>Q-Bitz</v>
          </cell>
          <cell r="C4993">
            <v>114</v>
          </cell>
          <cell r="D4993">
            <v>4687.0690000000004</v>
          </cell>
          <cell r="E4993">
            <v>0.16</v>
          </cell>
          <cell r="F4993">
            <v>5437</v>
          </cell>
          <cell r="G4993" t="str">
            <v>ASCO CELDA</v>
          </cell>
        </row>
        <row r="4994">
          <cell r="A4994" t="str">
            <v>04126.55</v>
          </cell>
          <cell r="B4994" t="str">
            <v>Itrax</v>
          </cell>
          <cell r="C4994">
            <v>114</v>
          </cell>
          <cell r="D4994">
            <v>4267.241</v>
          </cell>
          <cell r="E4994">
            <v>0.16</v>
          </cell>
          <cell r="F4994">
            <v>4950</v>
          </cell>
          <cell r="G4994" t="str">
            <v>ASCO CELDA</v>
          </cell>
        </row>
        <row r="4995">
          <cell r="A4995" t="str">
            <v>59301.55</v>
          </cell>
          <cell r="B4995" t="str">
            <v>Shaperise</v>
          </cell>
          <cell r="C4995">
            <v>114</v>
          </cell>
          <cell r="D4995">
            <v>3752.5859999999998</v>
          </cell>
          <cell r="E4995">
            <v>0.16</v>
          </cell>
          <cell r="F4995">
            <v>4353</v>
          </cell>
          <cell r="G4995" t="str">
            <v>ASCO CELDA</v>
          </cell>
        </row>
        <row r="4996">
          <cell r="A4996" t="str">
            <v>38279.55</v>
          </cell>
          <cell r="B4996" t="str">
            <v>Max le fermier</v>
          </cell>
          <cell r="C4996">
            <v>115</v>
          </cell>
          <cell r="D4996">
            <v>2917.241</v>
          </cell>
          <cell r="E4996">
            <v>0.16</v>
          </cell>
          <cell r="F4996">
            <v>3384</v>
          </cell>
          <cell r="G4996" t="str">
            <v>ASCO CELDA</v>
          </cell>
        </row>
        <row r="4997">
          <cell r="A4997" t="str">
            <v>38286.55</v>
          </cell>
          <cell r="B4997" t="str">
            <v>Hop ! Hop ! Hop !</v>
          </cell>
          <cell r="C4997">
            <v>115</v>
          </cell>
          <cell r="D4997">
            <v>4345.6899999999996</v>
          </cell>
          <cell r="E4997">
            <v>0.16</v>
          </cell>
          <cell r="F4997">
            <v>5041</v>
          </cell>
          <cell r="G4997" t="str">
            <v>ASCO CELDA</v>
          </cell>
        </row>
        <row r="4998">
          <cell r="A4998" t="str">
            <v>47533.55</v>
          </cell>
          <cell r="B4998" t="str">
            <v>Pollen express</v>
          </cell>
          <cell r="C4998">
            <v>115</v>
          </cell>
          <cell r="D4998">
            <v>6537.9309999999996</v>
          </cell>
          <cell r="E4998">
            <v>0.16</v>
          </cell>
          <cell r="F4998">
            <v>7584</v>
          </cell>
          <cell r="G4998" t="str">
            <v>ASCO CELDA</v>
          </cell>
        </row>
        <row r="4999">
          <cell r="A4999" t="str">
            <v>38287.55</v>
          </cell>
          <cell r="B4999" t="str">
            <v>Woolfy</v>
          </cell>
          <cell r="C4999">
            <v>115</v>
          </cell>
          <cell r="D4999">
            <v>4345.6899999999996</v>
          </cell>
          <cell r="E4999">
            <v>0.16</v>
          </cell>
          <cell r="F4999">
            <v>5041</v>
          </cell>
          <cell r="G4999" t="str">
            <v>ASCO CELDA</v>
          </cell>
        </row>
        <row r="5000">
          <cell r="A5000" t="str">
            <v>38433.55</v>
          </cell>
          <cell r="B5000" t="str">
            <v>Vitality</v>
          </cell>
          <cell r="C5000">
            <v>115</v>
          </cell>
          <cell r="D5000">
            <v>7073.2759999999998</v>
          </cell>
          <cell r="E5000">
            <v>0.16</v>
          </cell>
          <cell r="F5000">
            <v>8205</v>
          </cell>
          <cell r="G5000" t="str">
            <v>ASCO CELDA</v>
          </cell>
        </row>
        <row r="5001">
          <cell r="A5001" t="str">
            <v>47380.55</v>
          </cell>
          <cell r="B5001" t="str">
            <v>Pigolino</v>
          </cell>
          <cell r="C5001">
            <v>116</v>
          </cell>
          <cell r="D5001">
            <v>2820.69</v>
          </cell>
          <cell r="E5001">
            <v>0.16</v>
          </cell>
          <cell r="F5001">
            <v>3272</v>
          </cell>
          <cell r="G5001" t="str">
            <v>ASCO CELDA</v>
          </cell>
        </row>
        <row r="5002">
          <cell r="A5002" t="str">
            <v>02141.55</v>
          </cell>
          <cell r="B5002" t="str">
            <v>Jeu de l'écureuil</v>
          </cell>
          <cell r="C5002">
            <v>116</v>
          </cell>
          <cell r="D5002">
            <v>5284.4830000000002</v>
          </cell>
          <cell r="E5002">
            <v>0.16</v>
          </cell>
          <cell r="F5002">
            <v>6130</v>
          </cell>
          <cell r="G5002" t="str">
            <v>ASCO CELDA</v>
          </cell>
        </row>
        <row r="5003">
          <cell r="A5003" t="str">
            <v>38332.55</v>
          </cell>
          <cell r="B5003" t="str">
            <v>Compte avec les oursons</v>
          </cell>
          <cell r="C5003">
            <v>116</v>
          </cell>
          <cell r="D5003">
            <v>3417.241</v>
          </cell>
          <cell r="E5003">
            <v>0.16</v>
          </cell>
          <cell r="F5003">
            <v>3964</v>
          </cell>
          <cell r="G5003" t="str">
            <v>ASCO CELDA</v>
          </cell>
        </row>
        <row r="5004">
          <cell r="A5004" t="str">
            <v>38572.55</v>
          </cell>
          <cell r="B5004" t="str">
            <v>Jeu de l'arbre</v>
          </cell>
          <cell r="C5004">
            <v>116</v>
          </cell>
          <cell r="D5004">
            <v>5741.3789999999999</v>
          </cell>
          <cell r="E5004">
            <v>0.16</v>
          </cell>
          <cell r="F5004">
            <v>6660</v>
          </cell>
          <cell r="G5004" t="str">
            <v>ASCO CELDA</v>
          </cell>
        </row>
        <row r="5005">
          <cell r="A5005" t="str">
            <v>02520.55</v>
          </cell>
          <cell r="B5005" t="str">
            <v>Rondo vario</v>
          </cell>
          <cell r="C5005">
            <v>117</v>
          </cell>
          <cell r="D5005">
            <v>5743.1030000000001</v>
          </cell>
          <cell r="E5005">
            <v>0.16</v>
          </cell>
          <cell r="F5005">
            <v>6662</v>
          </cell>
          <cell r="G5005" t="str">
            <v>ASCO CELDA</v>
          </cell>
        </row>
        <row r="5006">
          <cell r="A5006" t="str">
            <v>24150.55</v>
          </cell>
          <cell r="B5006" t="str">
            <v>La ferme en délire</v>
          </cell>
          <cell r="C5006">
            <v>117</v>
          </cell>
          <cell r="D5006">
            <v>4955.1719999999996</v>
          </cell>
          <cell r="E5006">
            <v>0.16</v>
          </cell>
          <cell r="F5006">
            <v>5748</v>
          </cell>
          <cell r="G5006" t="str">
            <v>ASCO CELDA</v>
          </cell>
        </row>
        <row r="5007">
          <cell r="A5007" t="str">
            <v>01930.55</v>
          </cell>
          <cell r="B5007" t="str">
            <v>Jeu des bonbons</v>
          </cell>
          <cell r="C5007">
            <v>117</v>
          </cell>
          <cell r="D5007">
            <v>5142.241</v>
          </cell>
          <cell r="E5007">
            <v>0.16</v>
          </cell>
          <cell r="F5007">
            <v>5965</v>
          </cell>
          <cell r="G5007" t="str">
            <v>ASCO CELDA</v>
          </cell>
        </row>
        <row r="5008">
          <cell r="A5008" t="str">
            <v>04385.55</v>
          </cell>
          <cell r="B5008" t="str">
            <v>Jeu des formes Shapy</v>
          </cell>
          <cell r="C5008">
            <v>117</v>
          </cell>
          <cell r="D5008">
            <v>5142.241</v>
          </cell>
          <cell r="E5008">
            <v>0.16</v>
          </cell>
          <cell r="F5008">
            <v>5965</v>
          </cell>
          <cell r="G5008" t="str">
            <v>ASCO CELDA</v>
          </cell>
        </row>
        <row r="5009">
          <cell r="A5009" t="str">
            <v>01219.55</v>
          </cell>
          <cell r="B5009" t="str">
            <v>La pomme d'or</v>
          </cell>
          <cell r="C5009">
            <v>118</v>
          </cell>
          <cell r="D5009">
            <v>9913.7929999999997</v>
          </cell>
          <cell r="E5009">
            <v>0.16</v>
          </cell>
          <cell r="F5009">
            <v>11500</v>
          </cell>
          <cell r="G5009" t="str">
            <v>ASCO CELDA</v>
          </cell>
        </row>
        <row r="5010">
          <cell r="A5010" t="str">
            <v>00419.55</v>
          </cell>
          <cell r="B5010" t="str">
            <v>Les hérissons</v>
          </cell>
          <cell r="C5010">
            <v>118</v>
          </cell>
          <cell r="D5010">
            <v>9913.7929999999997</v>
          </cell>
          <cell r="E5010">
            <v>0.16</v>
          </cell>
          <cell r="F5010">
            <v>11500</v>
          </cell>
          <cell r="G5010" t="str">
            <v>ASCO CELDA</v>
          </cell>
        </row>
        <row r="5011">
          <cell r="A5011" t="str">
            <v>04531.55</v>
          </cell>
          <cell r="B5011" t="str">
            <v>La cuisine des sorcières</v>
          </cell>
          <cell r="C5011">
            <v>118</v>
          </cell>
          <cell r="D5011">
            <v>5566.3789999999999</v>
          </cell>
          <cell r="E5011">
            <v>0.16</v>
          </cell>
          <cell r="F5011">
            <v>6457</v>
          </cell>
          <cell r="G5011" t="str">
            <v>ASCO CELDA</v>
          </cell>
        </row>
        <row r="5012">
          <cell r="A5012" t="str">
            <v>47014.55</v>
          </cell>
          <cell r="B5012" t="str">
            <v>Hobby</v>
          </cell>
          <cell r="C5012">
            <v>118</v>
          </cell>
          <cell r="D5012">
            <v>8504.31</v>
          </cell>
          <cell r="E5012">
            <v>0.16</v>
          </cell>
          <cell r="F5012">
            <v>9865</v>
          </cell>
          <cell r="G5012" t="str">
            <v>ASCO CELDA</v>
          </cell>
        </row>
        <row r="5013">
          <cell r="A5013" t="str">
            <v>04530.55</v>
          </cell>
          <cell r="B5013" t="str">
            <v>Le voyage des enfants du monde</v>
          </cell>
          <cell r="C5013">
            <v>118</v>
          </cell>
          <cell r="D5013">
            <v>6505.1719999999996</v>
          </cell>
          <cell r="E5013">
            <v>0.16</v>
          </cell>
          <cell r="F5013">
            <v>7546</v>
          </cell>
          <cell r="G5013" t="str">
            <v>ASCO CELDA</v>
          </cell>
        </row>
        <row r="5014">
          <cell r="A5014" t="str">
            <v>38331.55</v>
          </cell>
          <cell r="B5014" t="str">
            <v>Karawanix</v>
          </cell>
          <cell r="C5014">
            <v>119</v>
          </cell>
          <cell r="D5014">
            <v>4927.5860000000002</v>
          </cell>
          <cell r="E5014">
            <v>0.16</v>
          </cell>
          <cell r="F5014">
            <v>5716</v>
          </cell>
          <cell r="G5014" t="str">
            <v>ASCO CELDA</v>
          </cell>
        </row>
        <row r="5015">
          <cell r="A5015" t="str">
            <v>35190.55</v>
          </cell>
          <cell r="B5015" t="str">
            <v>Kaleidos junior</v>
          </cell>
          <cell r="C5015">
            <v>119</v>
          </cell>
          <cell r="D5015">
            <v>6595.69</v>
          </cell>
          <cell r="E5015">
            <v>0.16</v>
          </cell>
          <cell r="F5015">
            <v>7651</v>
          </cell>
          <cell r="G5015" t="str">
            <v>ASCO CELDA</v>
          </cell>
        </row>
        <row r="5016">
          <cell r="A5016" t="str">
            <v>59150.55</v>
          </cell>
          <cell r="B5016" t="str">
            <v>En plus ou en moins ?</v>
          </cell>
          <cell r="C5016">
            <v>119</v>
          </cell>
          <cell r="D5016">
            <v>3448.2759999999998</v>
          </cell>
          <cell r="E5016">
            <v>0.16</v>
          </cell>
          <cell r="F5016">
            <v>4000</v>
          </cell>
          <cell r="G5016" t="str">
            <v>ASCO CELDA</v>
          </cell>
        </row>
        <row r="5017">
          <cell r="A5017" t="str">
            <v>59170.55</v>
          </cell>
          <cell r="B5017" t="str">
            <v>Qui est-ce ?</v>
          </cell>
          <cell r="C5017">
            <v>119</v>
          </cell>
          <cell r="D5017">
            <v>4376.7240000000002</v>
          </cell>
          <cell r="E5017">
            <v>0.16</v>
          </cell>
          <cell r="F5017">
            <v>5077</v>
          </cell>
          <cell r="G5017" t="str">
            <v>ASCO CELDA</v>
          </cell>
        </row>
        <row r="5018">
          <cell r="A5018" t="str">
            <v>04574.55</v>
          </cell>
          <cell r="B5018" t="str">
            <v>Jungle Speed</v>
          </cell>
          <cell r="C5018">
            <v>119</v>
          </cell>
          <cell r="D5018">
            <v>4337.9309999999996</v>
          </cell>
          <cell r="E5018">
            <v>0.16</v>
          </cell>
          <cell r="F5018">
            <v>5032</v>
          </cell>
          <cell r="G5018" t="str">
            <v>ASCO CELDA</v>
          </cell>
        </row>
        <row r="5019">
          <cell r="A5019" t="str">
            <v>04456.55</v>
          </cell>
          <cell r="B5019" t="str">
            <v>Le Lynx</v>
          </cell>
          <cell r="C5019">
            <v>120</v>
          </cell>
          <cell r="D5019">
            <v>7058.6210000000001</v>
          </cell>
          <cell r="E5019">
            <v>0.16</v>
          </cell>
          <cell r="F5019">
            <v>8188</v>
          </cell>
          <cell r="G5019" t="str">
            <v>ASCO CELDA</v>
          </cell>
        </row>
        <row r="5020">
          <cell r="A5020" t="str">
            <v>35760.55</v>
          </cell>
          <cell r="B5020" t="str">
            <v>Moulin des mots et maître du calcul</v>
          </cell>
          <cell r="C5020">
            <v>120</v>
          </cell>
          <cell r="D5020">
            <v>3300</v>
          </cell>
          <cell r="E5020">
            <v>0.16</v>
          </cell>
          <cell r="F5020">
            <v>3828</v>
          </cell>
          <cell r="G5020" t="str">
            <v>ASCO CELDA</v>
          </cell>
        </row>
        <row r="5021">
          <cell r="A5021" t="str">
            <v>47595.55</v>
          </cell>
          <cell r="B5021" t="str">
            <v>Jeu de lettres</v>
          </cell>
          <cell r="C5021">
            <v>120</v>
          </cell>
          <cell r="D5021">
            <v>4133.6210000000001</v>
          </cell>
          <cell r="E5021">
            <v>0.16</v>
          </cell>
          <cell r="F5021">
            <v>4795</v>
          </cell>
          <cell r="G5021" t="str">
            <v>ASCO CELDA</v>
          </cell>
        </row>
        <row r="5022">
          <cell r="A5022" t="str">
            <v>59236.55</v>
          </cell>
          <cell r="B5022" t="str">
            <v>Bananagrams</v>
          </cell>
          <cell r="C5022">
            <v>120</v>
          </cell>
          <cell r="D5022">
            <v>3448.2759999999998</v>
          </cell>
          <cell r="E5022">
            <v>0.16</v>
          </cell>
          <cell r="F5022">
            <v>4000</v>
          </cell>
          <cell r="G5022" t="str">
            <v>ASCO CELDA</v>
          </cell>
        </row>
        <row r="5023">
          <cell r="A5023" t="str">
            <v>38055.55</v>
          </cell>
          <cell r="B5023" t="str">
            <v>Time's up Family</v>
          </cell>
          <cell r="C5023">
            <v>120</v>
          </cell>
          <cell r="D5023">
            <v>3896.5520000000001</v>
          </cell>
          <cell r="E5023">
            <v>0.16</v>
          </cell>
          <cell r="F5023">
            <v>4520</v>
          </cell>
          <cell r="G5023" t="str">
            <v>ASCO CELDA</v>
          </cell>
        </row>
        <row r="5024">
          <cell r="A5024" t="str">
            <v>59168.55</v>
          </cell>
          <cell r="B5024" t="str">
            <v>Monopoly Classique</v>
          </cell>
          <cell r="C5024">
            <v>121</v>
          </cell>
          <cell r="D5024">
            <v>4881.0339999999997</v>
          </cell>
          <cell r="E5024">
            <v>0.16</v>
          </cell>
          <cell r="F5024">
            <v>5662</v>
          </cell>
          <cell r="G5024" t="str">
            <v>ASCO CELDA</v>
          </cell>
        </row>
        <row r="5025">
          <cell r="A5025" t="str">
            <v>59169.55</v>
          </cell>
          <cell r="B5025" t="str">
            <v>Cluedo</v>
          </cell>
          <cell r="C5025">
            <v>121</v>
          </cell>
          <cell r="D5025">
            <v>4630.1719999999996</v>
          </cell>
          <cell r="E5025">
            <v>0.16</v>
          </cell>
          <cell r="F5025">
            <v>5371</v>
          </cell>
          <cell r="G5025" t="str">
            <v>ASCO CELDA</v>
          </cell>
        </row>
        <row r="5026">
          <cell r="A5026" t="str">
            <v>47306.55</v>
          </cell>
          <cell r="B5026" t="str">
            <v>Dixit</v>
          </cell>
          <cell r="C5026">
            <v>121</v>
          </cell>
          <cell r="D5026">
            <v>6155.1719999999996</v>
          </cell>
          <cell r="E5026">
            <v>0.16</v>
          </cell>
          <cell r="F5026">
            <v>7140</v>
          </cell>
          <cell r="G5026" t="str">
            <v>ASCO CELDA</v>
          </cell>
        </row>
        <row r="5027">
          <cell r="A5027" t="str">
            <v>59171.55</v>
          </cell>
          <cell r="B5027" t="str">
            <v>Taboo</v>
          </cell>
          <cell r="C5027">
            <v>121</v>
          </cell>
          <cell r="D5027">
            <v>4376.7240000000002</v>
          </cell>
          <cell r="E5027">
            <v>0.16</v>
          </cell>
          <cell r="F5027">
            <v>5077</v>
          </cell>
          <cell r="G5027" t="str">
            <v>ASCO CELDA</v>
          </cell>
        </row>
        <row r="5028">
          <cell r="A5028" t="str">
            <v>47018.55</v>
          </cell>
          <cell r="B5028" t="str">
            <v>Ludo park</v>
          </cell>
          <cell r="C5028">
            <v>122</v>
          </cell>
          <cell r="D5028">
            <v>4164.6549999999997</v>
          </cell>
          <cell r="E5028">
            <v>0.16</v>
          </cell>
          <cell r="F5028">
            <v>4831</v>
          </cell>
          <cell r="G5028" t="str">
            <v>ASCO CELDA</v>
          </cell>
        </row>
        <row r="5029">
          <cell r="A5029" t="str">
            <v>35728.55</v>
          </cell>
          <cell r="B5029" t="str">
            <v>Ludo “Zoo”</v>
          </cell>
          <cell r="C5029">
            <v>122</v>
          </cell>
          <cell r="D5029">
            <v>4283.6210000000001</v>
          </cell>
          <cell r="E5029">
            <v>0.16</v>
          </cell>
          <cell r="F5029">
            <v>4969</v>
          </cell>
          <cell r="G5029" t="str">
            <v>ASCO CELDA</v>
          </cell>
        </row>
        <row r="5030">
          <cell r="A5030" t="str">
            <v>04458.55</v>
          </cell>
          <cell r="B5030" t="str">
            <v>Mallette 8 jeux</v>
          </cell>
          <cell r="C5030">
            <v>122</v>
          </cell>
          <cell r="D5030">
            <v>4842.241</v>
          </cell>
          <cell r="E5030">
            <v>0.16</v>
          </cell>
          <cell r="F5030">
            <v>5617</v>
          </cell>
          <cell r="G5030" t="str">
            <v>ASCO CELDA</v>
          </cell>
        </row>
        <row r="5031">
          <cell r="A5031" t="str">
            <v>24605.55</v>
          </cell>
          <cell r="B5031" t="str">
            <v>Jeu d'échecs et dames magnétique</v>
          </cell>
          <cell r="C5031">
            <v>122</v>
          </cell>
          <cell r="D5031">
            <v>2787.931</v>
          </cell>
          <cell r="E5031">
            <v>0.16</v>
          </cell>
          <cell r="F5031">
            <v>3234</v>
          </cell>
          <cell r="G5031" t="str">
            <v>ASCO CELDA</v>
          </cell>
        </row>
        <row r="5032">
          <cell r="A5032" t="str">
            <v>47508.55</v>
          </cell>
          <cell r="B5032" t="str">
            <v>Reverschip</v>
          </cell>
          <cell r="C5032">
            <v>122</v>
          </cell>
          <cell r="D5032">
            <v>2367.241</v>
          </cell>
          <cell r="E5032">
            <v>0.16</v>
          </cell>
          <cell r="F5032">
            <v>2746</v>
          </cell>
          <cell r="G5032" t="str">
            <v>ASCO CELDA</v>
          </cell>
        </row>
        <row r="5033">
          <cell r="A5033" t="str">
            <v>47307.55</v>
          </cell>
          <cell r="B5033" t="str">
            <v>Les aventuriers du rail europe</v>
          </cell>
          <cell r="C5033">
            <v>122</v>
          </cell>
          <cell r="D5033">
            <v>8176.7240000000002</v>
          </cell>
          <cell r="E5033">
            <v>0.16</v>
          </cell>
          <cell r="F5033">
            <v>9485</v>
          </cell>
          <cell r="G5033" t="str">
            <v>ASCO CELDA</v>
          </cell>
        </row>
        <row r="5034">
          <cell r="A5034" t="str">
            <v>38119.55</v>
          </cell>
          <cell r="B5034" t="str">
            <v>Mikado cactus</v>
          </cell>
          <cell r="C5034">
            <v>123</v>
          </cell>
          <cell r="D5034">
            <v>4737.0690000000004</v>
          </cell>
          <cell r="E5034">
            <v>0.16</v>
          </cell>
          <cell r="F5034">
            <v>5495</v>
          </cell>
          <cell r="G5034" t="str">
            <v>ASCO CELDA</v>
          </cell>
        </row>
        <row r="5035">
          <cell r="A5035" t="str">
            <v>47024.55</v>
          </cell>
          <cell r="B5035" t="str">
            <v>Little action</v>
          </cell>
          <cell r="C5035">
            <v>123</v>
          </cell>
          <cell r="D5035">
            <v>2902.5859999999998</v>
          </cell>
          <cell r="E5035">
            <v>0.16</v>
          </cell>
          <cell r="F5035">
            <v>3367</v>
          </cell>
          <cell r="G5035" t="str">
            <v>ASCO CELDA</v>
          </cell>
        </row>
        <row r="5036">
          <cell r="A5036" t="str">
            <v>35483.55</v>
          </cell>
          <cell r="B5036" t="str">
            <v>L'arbre à pinces</v>
          </cell>
          <cell r="C5036">
            <v>123</v>
          </cell>
          <cell r="D5036">
            <v>4173.2759999999998</v>
          </cell>
          <cell r="E5036">
            <v>0.16</v>
          </cell>
          <cell r="F5036">
            <v>4841</v>
          </cell>
          <cell r="G5036" t="str">
            <v>ASCO CELDA</v>
          </cell>
        </row>
        <row r="5037">
          <cell r="A5037" t="str">
            <v>35367.55</v>
          </cell>
          <cell r="B5037" t="str">
            <v>Gravité</v>
          </cell>
          <cell r="C5037">
            <v>123</v>
          </cell>
          <cell r="D5037">
            <v>5370.69</v>
          </cell>
          <cell r="E5037">
            <v>0.16</v>
          </cell>
          <cell r="F5037">
            <v>6230</v>
          </cell>
          <cell r="G5037" t="str">
            <v>ASCO CELDA</v>
          </cell>
        </row>
        <row r="5038">
          <cell r="A5038" t="str">
            <v>24097.55</v>
          </cell>
          <cell r="B5038" t="str">
            <v>Tour de légumes</v>
          </cell>
          <cell r="C5038">
            <v>124</v>
          </cell>
          <cell r="D5038">
            <v>3096.5520000000001</v>
          </cell>
          <cell r="E5038">
            <v>0.16</v>
          </cell>
          <cell r="F5038">
            <v>3592</v>
          </cell>
          <cell r="G5038" t="str">
            <v>ASCO CELDA</v>
          </cell>
        </row>
        <row r="5039">
          <cell r="A5039" t="str">
            <v>24095.55</v>
          </cell>
          <cell r="B5039" t="str">
            <v>Pallina</v>
          </cell>
          <cell r="C5039">
            <v>124</v>
          </cell>
          <cell r="D5039">
            <v>5356.0339999999997</v>
          </cell>
          <cell r="E5039">
            <v>0.16</v>
          </cell>
          <cell r="F5039">
            <v>6213</v>
          </cell>
          <cell r="G5039" t="str">
            <v>ASCO CELDA</v>
          </cell>
        </row>
        <row r="5040">
          <cell r="A5040" t="str">
            <v>38378.55</v>
          </cell>
          <cell r="B5040" t="str">
            <v>Circuit d'équilibre</v>
          </cell>
          <cell r="C5040">
            <v>124</v>
          </cell>
          <cell r="D5040">
            <v>3371.5520000000001</v>
          </cell>
          <cell r="E5040">
            <v>0.16</v>
          </cell>
          <cell r="F5040">
            <v>3911</v>
          </cell>
          <cell r="G5040" t="str">
            <v>ASCO CELDA</v>
          </cell>
        </row>
        <row r="5041">
          <cell r="A5041" t="str">
            <v>59373.55</v>
          </cell>
          <cell r="B5041" t="str">
            <v>Equilibrio</v>
          </cell>
          <cell r="C5041">
            <v>124</v>
          </cell>
          <cell r="D5041">
            <v>5955.1719999999996</v>
          </cell>
          <cell r="E5041">
            <v>0.16</v>
          </cell>
          <cell r="F5041">
            <v>6908</v>
          </cell>
          <cell r="G5041" t="str">
            <v>ASCO CELDA</v>
          </cell>
        </row>
        <row r="5042">
          <cell r="A5042" t="str">
            <v>35581.55</v>
          </cell>
          <cell r="B5042" t="str">
            <v>Lézardomino</v>
          </cell>
          <cell r="C5042">
            <v>125</v>
          </cell>
          <cell r="D5042">
            <v>5056.0339999999997</v>
          </cell>
          <cell r="E5042">
            <v>0.16</v>
          </cell>
          <cell r="F5042">
            <v>5865</v>
          </cell>
          <cell r="G5042" t="str">
            <v>ASCO CELDA</v>
          </cell>
        </row>
        <row r="5043">
          <cell r="A5043" t="str">
            <v>35475.55</v>
          </cell>
          <cell r="B5043" t="str">
            <v>Equilibry</v>
          </cell>
          <cell r="C5043">
            <v>125</v>
          </cell>
          <cell r="D5043">
            <v>3179.31</v>
          </cell>
          <cell r="E5043">
            <v>0.16</v>
          </cell>
          <cell r="F5043">
            <v>3688</v>
          </cell>
          <cell r="G5043" t="str">
            <v>ASCO CELDA</v>
          </cell>
        </row>
        <row r="5044">
          <cell r="A5044" t="str">
            <v>35757.55</v>
          </cell>
          <cell r="B5044" t="str">
            <v>Tricours</v>
          </cell>
          <cell r="C5044">
            <v>125</v>
          </cell>
          <cell r="D5044">
            <v>5897.4139999999998</v>
          </cell>
          <cell r="E5044">
            <v>0.16</v>
          </cell>
          <cell r="F5044">
            <v>6841</v>
          </cell>
          <cell r="G5044" t="str">
            <v>ASCO CELDA</v>
          </cell>
        </row>
        <row r="5045">
          <cell r="A5045" t="str">
            <v>24429.55</v>
          </cell>
          <cell r="B5045" t="str">
            <v>Mikado</v>
          </cell>
          <cell r="C5045">
            <v>125</v>
          </cell>
          <cell r="D5045">
            <v>543.96600000000001</v>
          </cell>
          <cell r="E5045">
            <v>0.16</v>
          </cell>
          <cell r="F5045">
            <v>631</v>
          </cell>
          <cell r="G5045" t="str">
            <v>ASCO CELDA</v>
          </cell>
        </row>
        <row r="5046">
          <cell r="A5046" t="str">
            <v>20264.55</v>
          </cell>
          <cell r="B5046" t="str">
            <v>Tableau d'écriture : triple lignage</v>
          </cell>
          <cell r="C5046">
            <v>128</v>
          </cell>
          <cell r="D5046">
            <v>4811.2070000000003</v>
          </cell>
          <cell r="E5046">
            <v>0.16</v>
          </cell>
          <cell r="F5046">
            <v>5581</v>
          </cell>
          <cell r="G5046" t="str">
            <v>ASCO CELDA</v>
          </cell>
        </row>
        <row r="5047">
          <cell r="A5047" t="str">
            <v>20273.55</v>
          </cell>
          <cell r="B5047" t="str">
            <v>Tableau d'écriture : réglure seyes</v>
          </cell>
          <cell r="C5047">
            <v>128</v>
          </cell>
          <cell r="D5047">
            <v>4811.2070000000003</v>
          </cell>
          <cell r="E5047">
            <v>0.16</v>
          </cell>
          <cell r="F5047">
            <v>5581</v>
          </cell>
          <cell r="G5047" t="str">
            <v>ASCO CELDA</v>
          </cell>
        </row>
        <row r="5048">
          <cell r="A5048" t="str">
            <v>00029.55</v>
          </cell>
          <cell r="B5048" t="str">
            <v>Grands posters  “référents d'écriture”</v>
          </cell>
          <cell r="C5048">
            <v>128</v>
          </cell>
          <cell r="D5048">
            <v>3966.3789999999999</v>
          </cell>
          <cell r="E5048">
            <v>0.16</v>
          </cell>
          <cell r="F5048">
            <v>4601</v>
          </cell>
          <cell r="G5048" t="str">
            <v>ASCO CELDA</v>
          </cell>
        </row>
        <row r="5049">
          <cell r="A5049" t="str">
            <v>04778.55</v>
          </cell>
          <cell r="B5049" t="str">
            <v>Calendrier magnétique</v>
          </cell>
          <cell r="C5049">
            <v>129</v>
          </cell>
          <cell r="D5049">
            <v>10465.517</v>
          </cell>
          <cell r="E5049">
            <v>0.16</v>
          </cell>
          <cell r="F5049">
            <v>12140</v>
          </cell>
          <cell r="G5049" t="str">
            <v>ASCO CELDA</v>
          </cell>
        </row>
        <row r="5050">
          <cell r="A5050" t="str">
            <v>01898.55</v>
          </cell>
          <cell r="B5050" t="str">
            <v>4 supports en carton ferreux</v>
          </cell>
          <cell r="C5050">
            <v>129</v>
          </cell>
          <cell r="D5050">
            <v>3295.69</v>
          </cell>
          <cell r="E5050">
            <v>0.16</v>
          </cell>
          <cell r="F5050">
            <v>3823</v>
          </cell>
          <cell r="G5050" t="str">
            <v>ASCO CELDA</v>
          </cell>
        </row>
        <row r="5051">
          <cell r="A5051" t="str">
            <v>49164.55</v>
          </cell>
          <cell r="B5051" t="str">
            <v>Support individuel</v>
          </cell>
          <cell r="C5051">
            <v>129</v>
          </cell>
          <cell r="D5051">
            <v>1799.1379999999999</v>
          </cell>
          <cell r="E5051">
            <v>0.16</v>
          </cell>
          <cell r="F5051">
            <v>2087</v>
          </cell>
          <cell r="G5051" t="str">
            <v>ASCO CELDA</v>
          </cell>
        </row>
        <row r="5052">
          <cell r="A5052" t="str">
            <v>06720.55</v>
          </cell>
          <cell r="B5052" t="str">
            <v>Support individuel allongé</v>
          </cell>
          <cell r="C5052">
            <v>129</v>
          </cell>
          <cell r="D5052">
            <v>2030.172</v>
          </cell>
          <cell r="E5052">
            <v>0.16</v>
          </cell>
          <cell r="F5052">
            <v>2355</v>
          </cell>
          <cell r="G5052" t="str">
            <v>ASCO CELDA</v>
          </cell>
        </row>
        <row r="5053">
          <cell r="A5053" t="str">
            <v>03737.55</v>
          </cell>
          <cell r="B5053" t="str">
            <v>Accessoires magnétiques</v>
          </cell>
          <cell r="C5053">
            <v>129</v>
          </cell>
          <cell r="D5053">
            <v>5919.8280000000004</v>
          </cell>
          <cell r="E5053">
            <v>0.16</v>
          </cell>
          <cell r="F5053">
            <v>6867</v>
          </cell>
          <cell r="G5053" t="str">
            <v>ASCO CELDA</v>
          </cell>
        </row>
        <row r="5054">
          <cell r="A5054" t="str">
            <v>04995.55</v>
          </cell>
          <cell r="B5054" t="str">
            <v>Accessoires magnétiques</v>
          </cell>
          <cell r="C5054">
            <v>129</v>
          </cell>
          <cell r="D5054">
            <v>1966.3789999999999</v>
          </cell>
          <cell r="E5054">
            <v>0.16</v>
          </cell>
          <cell r="F5054">
            <v>2281</v>
          </cell>
          <cell r="G5054" t="str">
            <v>ASCO CELDA</v>
          </cell>
        </row>
        <row r="5055">
          <cell r="A5055" t="str">
            <v>38276.55</v>
          </cell>
          <cell r="B5055" t="str">
            <v>Petit tableau multi-usages</v>
          </cell>
          <cell r="C5055">
            <v>130</v>
          </cell>
          <cell r="D5055">
            <v>1922.414</v>
          </cell>
          <cell r="E5055">
            <v>0.16</v>
          </cell>
          <cell r="F5055">
            <v>2230</v>
          </cell>
          <cell r="G5055" t="str">
            <v>ASCO CELDA</v>
          </cell>
        </row>
        <row r="5056">
          <cell r="A5056" t="str">
            <v>47431.55</v>
          </cell>
          <cell r="B5056" t="str">
            <v>Grand tableau multi-usages</v>
          </cell>
          <cell r="C5056">
            <v>130</v>
          </cell>
          <cell r="D5056">
            <v>2871.5520000000001</v>
          </cell>
          <cell r="E5056">
            <v>0.16</v>
          </cell>
          <cell r="F5056">
            <v>3331</v>
          </cell>
          <cell r="G5056" t="str">
            <v>ASCO CELDA</v>
          </cell>
        </row>
        <row r="5057">
          <cell r="A5057" t="str">
            <v>02138.55</v>
          </cell>
          <cell r="B5057" t="str">
            <v>Tableaux multi-usages magnétiques</v>
          </cell>
          <cell r="C5057">
            <v>130</v>
          </cell>
          <cell r="D5057">
            <v>5037.0690000000004</v>
          </cell>
          <cell r="E5057">
            <v>0.16</v>
          </cell>
          <cell r="F5057">
            <v>5843</v>
          </cell>
          <cell r="G5057" t="str">
            <v>ASCO CELDA</v>
          </cell>
        </row>
        <row r="5058">
          <cell r="A5058" t="str">
            <v>04619.55</v>
          </cell>
          <cell r="B5058" t="str">
            <v>Pochettes magnétiques</v>
          </cell>
          <cell r="C5058">
            <v>130</v>
          </cell>
          <cell r="D5058">
            <v>5119.8280000000004</v>
          </cell>
          <cell r="E5058">
            <v>0.16</v>
          </cell>
          <cell r="F5058">
            <v>5939</v>
          </cell>
          <cell r="G5058" t="str">
            <v>ASCO CELDA</v>
          </cell>
        </row>
        <row r="5059">
          <cell r="A5059" t="str">
            <v>35552.55</v>
          </cell>
          <cell r="B5059" t="str">
            <v>5 pochettes transparentes effaçables avec feutres et chiffonnettes</v>
          </cell>
          <cell r="C5059">
            <v>130</v>
          </cell>
          <cell r="D5059">
            <v>2632.759</v>
          </cell>
          <cell r="E5059">
            <v>0.16</v>
          </cell>
          <cell r="F5059">
            <v>3054</v>
          </cell>
          <cell r="G5059" t="str">
            <v>ASCO CELDA</v>
          </cell>
        </row>
        <row r="5060">
          <cell r="A5060" t="str">
            <v>38319.55</v>
          </cell>
          <cell r="B5060" t="str">
            <v>10 guides de lecture</v>
          </cell>
          <cell r="C5060">
            <v>130</v>
          </cell>
          <cell r="D5060">
            <v>3172.4140000000002</v>
          </cell>
          <cell r="E5060">
            <v>0.16</v>
          </cell>
          <cell r="F5060">
            <v>3680</v>
          </cell>
          <cell r="G5060" t="str">
            <v>ASCO CELDA</v>
          </cell>
        </row>
        <row r="5061">
          <cell r="A5061" t="str">
            <v>01424.55</v>
          </cell>
          <cell r="B5061" t="str">
            <v>Bandes de papier</v>
          </cell>
          <cell r="C5061">
            <v>131</v>
          </cell>
          <cell r="D5061">
            <v>1429.31</v>
          </cell>
          <cell r="E5061">
            <v>0.16</v>
          </cell>
          <cell r="F5061">
            <v>1658</v>
          </cell>
          <cell r="G5061" t="str">
            <v>ASCO CELDA</v>
          </cell>
        </row>
        <row r="5062">
          <cell r="A5062" t="str">
            <v>35037.55</v>
          </cell>
          <cell r="B5062" t="str">
            <v>Bandes de papier effaçable</v>
          </cell>
          <cell r="C5062">
            <v>131</v>
          </cell>
          <cell r="D5062">
            <v>2401.7240000000002</v>
          </cell>
          <cell r="E5062">
            <v>0.16</v>
          </cell>
          <cell r="F5062">
            <v>2786</v>
          </cell>
          <cell r="G5062" t="str">
            <v>ASCO CELDA</v>
          </cell>
        </row>
        <row r="5063">
          <cell r="A5063" t="str">
            <v>24107.55</v>
          </cell>
          <cell r="B5063" t="str">
            <v>200 cartes vierges</v>
          </cell>
          <cell r="C5063">
            <v>131</v>
          </cell>
          <cell r="D5063">
            <v>2132.759</v>
          </cell>
          <cell r="E5063">
            <v>0.16</v>
          </cell>
          <cell r="F5063">
            <v>2474</v>
          </cell>
          <cell r="G5063" t="str">
            <v>ASCO CELDA</v>
          </cell>
        </row>
        <row r="5064">
          <cell r="A5064" t="str">
            <v>59113.55</v>
          </cell>
          <cell r="B5064" t="str">
            <v>52 pièces de puzzles effaçables</v>
          </cell>
          <cell r="C5064">
            <v>131</v>
          </cell>
          <cell r="D5064">
            <v>4387.0690000000004</v>
          </cell>
          <cell r="E5064">
            <v>0.16</v>
          </cell>
          <cell r="F5064">
            <v>5089</v>
          </cell>
          <cell r="G5064" t="str">
            <v>ASCO CELDA</v>
          </cell>
        </row>
        <row r="5065">
          <cell r="A5065" t="str">
            <v>38291.55</v>
          </cell>
          <cell r="B5065" t="str">
            <v>60 cartes vierges</v>
          </cell>
          <cell r="C5065">
            <v>131</v>
          </cell>
          <cell r="D5065">
            <v>756.03399999999999</v>
          </cell>
          <cell r="E5065">
            <v>0.16</v>
          </cell>
          <cell r="F5065">
            <v>877</v>
          </cell>
          <cell r="G5065" t="str">
            <v>ASCO CELDA</v>
          </cell>
        </row>
        <row r="5066">
          <cell r="A5066" t="str">
            <v>38361.55</v>
          </cell>
          <cell r="B5066" t="str">
            <v>Boîte pour cartes</v>
          </cell>
          <cell r="C5066">
            <v>131</v>
          </cell>
          <cell r="D5066">
            <v>1051.7239999999999</v>
          </cell>
          <cell r="E5066">
            <v>0.16</v>
          </cell>
          <cell r="F5066">
            <v>1220</v>
          </cell>
          <cell r="G5066" t="str">
            <v>ASCO CELDA</v>
          </cell>
        </row>
        <row r="5067">
          <cell r="A5067" t="str">
            <v>03764.55</v>
          </cell>
          <cell r="B5067" t="str">
            <v>Accessoires de présentation</v>
          </cell>
          <cell r="C5067">
            <v>131</v>
          </cell>
          <cell r="D5067">
            <v>2137.069</v>
          </cell>
          <cell r="E5067">
            <v>0.16</v>
          </cell>
          <cell r="F5067">
            <v>2479</v>
          </cell>
          <cell r="G5067" t="str">
            <v>ASCO CELDA</v>
          </cell>
        </row>
        <row r="5068">
          <cell r="A5068" t="str">
            <v>01715.55</v>
          </cell>
          <cell r="B5068" t="str">
            <v>Accessoires de présentation</v>
          </cell>
          <cell r="C5068">
            <v>131</v>
          </cell>
          <cell r="D5068">
            <v>2464.6550000000002</v>
          </cell>
          <cell r="E5068">
            <v>0.16</v>
          </cell>
          <cell r="F5068">
            <v>2859</v>
          </cell>
          <cell r="G5068" t="str">
            <v>ASCO CELDA</v>
          </cell>
        </row>
        <row r="5069">
          <cell r="A5069" t="str">
            <v>24002.55</v>
          </cell>
          <cell r="B5069" t="str">
            <v>Pistes graphiques magnétiques - 1</v>
          </cell>
          <cell r="C5069">
            <v>132</v>
          </cell>
          <cell r="D5069">
            <v>10285.344999999999</v>
          </cell>
          <cell r="E5069">
            <v>0.16</v>
          </cell>
          <cell r="F5069">
            <v>11931</v>
          </cell>
          <cell r="G5069" t="str">
            <v>ASCO CELDA</v>
          </cell>
        </row>
        <row r="5070">
          <cell r="A5070" t="str">
            <v>24003.55</v>
          </cell>
          <cell r="B5070" t="str">
            <v>Pistes graphiques magnétiques - 2</v>
          </cell>
          <cell r="C5070">
            <v>132</v>
          </cell>
          <cell r="D5070">
            <v>10285.344999999999</v>
          </cell>
          <cell r="E5070">
            <v>0.16</v>
          </cell>
          <cell r="F5070">
            <v>11931</v>
          </cell>
          <cell r="G5070" t="str">
            <v>ASCO CELDA</v>
          </cell>
        </row>
        <row r="5071">
          <cell r="A5071" t="str">
            <v>24004.55</v>
          </cell>
          <cell r="B5071" t="str">
            <v>Pistes graphiques magnétiques - 3</v>
          </cell>
          <cell r="C5071">
            <v>132</v>
          </cell>
          <cell r="D5071">
            <v>10285.344999999999</v>
          </cell>
          <cell r="E5071">
            <v>0.16</v>
          </cell>
          <cell r="F5071">
            <v>11931</v>
          </cell>
          <cell r="G5071" t="str">
            <v>ASCO CELDA</v>
          </cell>
        </row>
        <row r="5072">
          <cell r="A5072" t="str">
            <v>24005.55</v>
          </cell>
          <cell r="B5072" t="str">
            <v>Pistes de calligraphie magnétiques</v>
          </cell>
          <cell r="C5072">
            <v>132</v>
          </cell>
          <cell r="D5072">
            <v>10285.344999999999</v>
          </cell>
          <cell r="E5072">
            <v>0.16</v>
          </cell>
          <cell r="F5072">
            <v>11931</v>
          </cell>
          <cell r="G5072" t="str">
            <v>ASCO CELDA</v>
          </cell>
        </row>
        <row r="5073">
          <cell r="A5073" t="str">
            <v>38563.55</v>
          </cell>
          <cell r="B5073" t="str">
            <v>Tableaux des lignes graphiques</v>
          </cell>
          <cell r="C5073">
            <v>133</v>
          </cell>
          <cell r="D5073">
            <v>9096.5519999999997</v>
          </cell>
          <cell r="E5073">
            <v>0.16</v>
          </cell>
          <cell r="F5073">
            <v>10552</v>
          </cell>
          <cell r="G5073" t="str">
            <v>ASCO CELDA</v>
          </cell>
        </row>
        <row r="5074">
          <cell r="A5074" t="str">
            <v>47540.55</v>
          </cell>
          <cell r="B5074" t="str">
            <v>Tracettes graphiques</v>
          </cell>
          <cell r="C5074">
            <v>133</v>
          </cell>
          <cell r="D5074">
            <v>4350</v>
          </cell>
          <cell r="E5074">
            <v>0.16</v>
          </cell>
          <cell r="F5074">
            <v>5046</v>
          </cell>
          <cell r="G5074" t="str">
            <v>ASCO CELDA</v>
          </cell>
        </row>
        <row r="5075">
          <cell r="A5075" t="str">
            <v>47515.55</v>
          </cell>
          <cell r="B5075" t="str">
            <v>Jeu de graphisme</v>
          </cell>
          <cell r="C5075">
            <v>133</v>
          </cell>
          <cell r="D5075">
            <v>4792.241</v>
          </cell>
          <cell r="E5075">
            <v>0.16</v>
          </cell>
          <cell r="F5075">
            <v>5559</v>
          </cell>
          <cell r="G5075" t="str">
            <v>ASCO CELDA</v>
          </cell>
        </row>
        <row r="5076">
          <cell r="A5076" t="str">
            <v>35592.55</v>
          </cell>
          <cell r="B5076" t="str">
            <v>4 tableaux d'apprentissage : écriture</v>
          </cell>
          <cell r="C5076">
            <v>133</v>
          </cell>
          <cell r="D5076">
            <v>6754.31</v>
          </cell>
          <cell r="E5076">
            <v>0.16</v>
          </cell>
          <cell r="F5076">
            <v>7835</v>
          </cell>
          <cell r="G5076" t="str">
            <v>ASCO CELDA</v>
          </cell>
        </row>
        <row r="5077">
          <cell r="A5077" t="str">
            <v>38313.55</v>
          </cell>
          <cell r="B5077" t="str">
            <v>Coffret alphabet ABC Animo</v>
          </cell>
          <cell r="C5077">
            <v>134</v>
          </cell>
          <cell r="D5077">
            <v>2727.5859999999998</v>
          </cell>
          <cell r="E5077">
            <v>0.16</v>
          </cell>
          <cell r="F5077">
            <v>3164</v>
          </cell>
          <cell r="G5077" t="str">
            <v>ASCO CELDA</v>
          </cell>
        </row>
        <row r="5078">
          <cell r="A5078" t="str">
            <v>35551.55</v>
          </cell>
          <cell r="B5078" t="str">
            <v>Tableau à picots XXL</v>
          </cell>
          <cell r="C5078">
            <v>134</v>
          </cell>
          <cell r="D5078">
            <v>9776.7240000000002</v>
          </cell>
          <cell r="E5078">
            <v>0.16</v>
          </cell>
          <cell r="F5078">
            <v>11341</v>
          </cell>
          <cell r="G5078" t="str">
            <v>ASCO CELDA</v>
          </cell>
        </row>
        <row r="5079">
          <cell r="A5079" t="str">
            <v>02113.55</v>
          </cell>
          <cell r="B5079" t="str">
            <v>Guides-écriture</v>
          </cell>
          <cell r="C5079">
            <v>134</v>
          </cell>
          <cell r="D5079">
            <v>1088.7929999999999</v>
          </cell>
          <cell r="E5079">
            <v>0.16</v>
          </cell>
          <cell r="F5079">
            <v>1263</v>
          </cell>
          <cell r="G5079" t="str">
            <v>ASCO CELDA</v>
          </cell>
        </row>
        <row r="5080">
          <cell r="A5080" t="str">
            <v>24100.55</v>
          </cell>
          <cell r="B5080" t="str">
            <v>Guides-écriture</v>
          </cell>
          <cell r="C5080">
            <v>134</v>
          </cell>
          <cell r="D5080">
            <v>2075.8620000000001</v>
          </cell>
          <cell r="E5080">
            <v>0.16</v>
          </cell>
          <cell r="F5080">
            <v>2408</v>
          </cell>
          <cell r="G5080" t="str">
            <v>ASCO CELDA</v>
          </cell>
        </row>
        <row r="5081">
          <cell r="A5081" t="str">
            <v>24101.55</v>
          </cell>
          <cell r="B5081" t="str">
            <v>Guides-écriture</v>
          </cell>
          <cell r="C5081">
            <v>134</v>
          </cell>
          <cell r="D5081">
            <v>972.41399999999999</v>
          </cell>
          <cell r="E5081">
            <v>0.16</v>
          </cell>
          <cell r="F5081">
            <v>1128</v>
          </cell>
          <cell r="G5081" t="str">
            <v>ASCO CELDA</v>
          </cell>
        </row>
        <row r="5082">
          <cell r="A5082" t="str">
            <v>38381.55</v>
          </cell>
          <cell r="B5082" t="str">
            <v>Dés “Lettres”</v>
          </cell>
          <cell r="C5082">
            <v>134</v>
          </cell>
          <cell r="D5082">
            <v>1130.172</v>
          </cell>
          <cell r="E5082">
            <v>0.16</v>
          </cell>
          <cell r="F5082">
            <v>1311</v>
          </cell>
          <cell r="G5082" t="str">
            <v>ASCO CELDA</v>
          </cell>
        </row>
        <row r="5083">
          <cell r="A5083" t="str">
            <v>02235.55</v>
          </cell>
          <cell r="B5083" t="str">
            <v>Les ateliers pour 6 enfants</v>
          </cell>
          <cell r="C5083">
            <v>135</v>
          </cell>
          <cell r="D5083">
            <v>16445.689999999999</v>
          </cell>
          <cell r="E5083">
            <v>0.16</v>
          </cell>
          <cell r="F5083">
            <v>19077</v>
          </cell>
          <cell r="G5083" t="str">
            <v>ASCO CELDA</v>
          </cell>
        </row>
        <row r="5084">
          <cell r="A5084" t="str">
            <v>02236.55</v>
          </cell>
          <cell r="B5084" t="str">
            <v>Les ateliers pour 6 enfants</v>
          </cell>
          <cell r="C5084">
            <v>135</v>
          </cell>
          <cell r="D5084">
            <v>16445.689999999999</v>
          </cell>
          <cell r="E5084">
            <v>0.16</v>
          </cell>
          <cell r="F5084">
            <v>19077</v>
          </cell>
          <cell r="G5084" t="str">
            <v>ASCO CELDA</v>
          </cell>
        </row>
        <row r="5085">
          <cell r="A5085" t="str">
            <v>02237.55</v>
          </cell>
          <cell r="B5085" t="str">
            <v>Les ateliers pour 6 enfants</v>
          </cell>
          <cell r="C5085">
            <v>135</v>
          </cell>
          <cell r="D5085">
            <v>16445.689999999999</v>
          </cell>
          <cell r="E5085">
            <v>0.16</v>
          </cell>
          <cell r="F5085">
            <v>19077</v>
          </cell>
          <cell r="G5085" t="str">
            <v>ASCO CELDA</v>
          </cell>
        </row>
        <row r="5086">
          <cell r="A5086" t="str">
            <v>46091.55</v>
          </cell>
          <cell r="B5086" t="str">
            <v>Les réassortiments</v>
          </cell>
          <cell r="C5086">
            <v>135</v>
          </cell>
          <cell r="D5086">
            <v>1312.931</v>
          </cell>
          <cell r="E5086">
            <v>0.16</v>
          </cell>
          <cell r="F5086">
            <v>1523</v>
          </cell>
          <cell r="G5086" t="str">
            <v>ASCO CELDA</v>
          </cell>
        </row>
        <row r="5087">
          <cell r="A5087" t="str">
            <v>02234.55</v>
          </cell>
          <cell r="B5087" t="str">
            <v>Les réassortiments</v>
          </cell>
          <cell r="C5087">
            <v>135</v>
          </cell>
          <cell r="D5087">
            <v>382.75900000000001</v>
          </cell>
          <cell r="E5087">
            <v>0.16</v>
          </cell>
          <cell r="F5087">
            <v>444</v>
          </cell>
          <cell r="G5087" t="str">
            <v>ASCO CELDA</v>
          </cell>
        </row>
        <row r="5088">
          <cell r="A5088" t="str">
            <v>35623.55</v>
          </cell>
          <cell r="B5088" t="str">
            <v>Les réassortiments</v>
          </cell>
          <cell r="C5088">
            <v>135</v>
          </cell>
          <cell r="D5088">
            <v>981.89700000000005</v>
          </cell>
          <cell r="E5088">
            <v>0.16</v>
          </cell>
          <cell r="F5088">
            <v>1139</v>
          </cell>
          <cell r="G5088" t="str">
            <v>ASCO CELDA</v>
          </cell>
        </row>
        <row r="5089">
          <cell r="A5089" t="str">
            <v>45586.55</v>
          </cell>
          <cell r="B5089" t="str">
            <v>Les réassortiments</v>
          </cell>
          <cell r="C5089">
            <v>135</v>
          </cell>
          <cell r="D5089">
            <v>981.89700000000005</v>
          </cell>
          <cell r="E5089">
            <v>0.16</v>
          </cell>
          <cell r="F5089">
            <v>1139</v>
          </cell>
          <cell r="G5089" t="str">
            <v>ASCO CELDA</v>
          </cell>
        </row>
        <row r="5090">
          <cell r="A5090" t="str">
            <v>02222.55</v>
          </cell>
          <cell r="B5090" t="str">
            <v>Les réassortiments</v>
          </cell>
          <cell r="C5090">
            <v>135</v>
          </cell>
          <cell r="D5090">
            <v>981.89700000000005</v>
          </cell>
          <cell r="E5090">
            <v>0.16</v>
          </cell>
          <cell r="F5090">
            <v>1139</v>
          </cell>
          <cell r="G5090" t="str">
            <v>ASCO CELDA</v>
          </cell>
        </row>
        <row r="5091">
          <cell r="A5091" t="str">
            <v>24924.55</v>
          </cell>
          <cell r="B5091" t="str">
            <v>Les réassortiments</v>
          </cell>
          <cell r="C5091">
            <v>135</v>
          </cell>
          <cell r="D5091">
            <v>981.89700000000005</v>
          </cell>
          <cell r="E5091">
            <v>0.16</v>
          </cell>
          <cell r="F5091">
            <v>1139</v>
          </cell>
          <cell r="G5091" t="str">
            <v>ASCO CELDA</v>
          </cell>
        </row>
        <row r="5092">
          <cell r="A5092" t="str">
            <v>45209.55</v>
          </cell>
          <cell r="B5092" t="str">
            <v>Les réassortiments</v>
          </cell>
          <cell r="C5092">
            <v>135</v>
          </cell>
          <cell r="D5092">
            <v>981.89700000000005</v>
          </cell>
          <cell r="E5092">
            <v>0.16</v>
          </cell>
          <cell r="F5092">
            <v>1139</v>
          </cell>
          <cell r="G5092" t="str">
            <v>ASCO CELDA</v>
          </cell>
        </row>
        <row r="5093">
          <cell r="A5093" t="str">
            <v>03915.55</v>
          </cell>
          <cell r="B5093" t="str">
            <v>Majuscules “script” magnétiques grande taille</v>
          </cell>
          <cell r="C5093">
            <v>136</v>
          </cell>
          <cell r="D5093">
            <v>9055.1720000000005</v>
          </cell>
          <cell r="E5093">
            <v>0.16</v>
          </cell>
          <cell r="F5093">
            <v>10504</v>
          </cell>
          <cell r="G5093" t="str">
            <v>ASCO CELDA</v>
          </cell>
        </row>
        <row r="5094">
          <cell r="A5094" t="str">
            <v>03933.55</v>
          </cell>
          <cell r="B5094" t="str">
            <v>Minuscules “script” magnétiques grande taille</v>
          </cell>
          <cell r="C5094">
            <v>136</v>
          </cell>
          <cell r="D5094">
            <v>10150.861999999999</v>
          </cell>
          <cell r="E5094">
            <v>0.16</v>
          </cell>
          <cell r="F5094">
            <v>11775</v>
          </cell>
          <cell r="G5094" t="str">
            <v>ASCO CELDA</v>
          </cell>
        </row>
        <row r="5095">
          <cell r="A5095" t="str">
            <v>14614.55</v>
          </cell>
          <cell r="B5095" t="str">
            <v>Majuscules et minuscules “script” grande taille - 517 pièces magnétiques</v>
          </cell>
          <cell r="C5095">
            <v>136</v>
          </cell>
          <cell r="D5095">
            <v>18257.758999999998</v>
          </cell>
          <cell r="E5095">
            <v>0.16</v>
          </cell>
          <cell r="F5095">
            <v>21179</v>
          </cell>
          <cell r="G5095" t="str">
            <v>ASCO CELDA</v>
          </cell>
        </row>
        <row r="5096">
          <cell r="A5096" t="str">
            <v>03906.55</v>
          </cell>
          <cell r="B5096" t="str">
            <v>Majuscules cursives magnétiques grande taille</v>
          </cell>
          <cell r="C5096">
            <v>136</v>
          </cell>
          <cell r="D5096">
            <v>7975.8620000000001</v>
          </cell>
          <cell r="E5096">
            <v>0.16</v>
          </cell>
          <cell r="F5096">
            <v>9252</v>
          </cell>
          <cell r="G5096" t="str">
            <v>ASCO CELDA</v>
          </cell>
        </row>
        <row r="5097">
          <cell r="A5097" t="str">
            <v>03924.55</v>
          </cell>
          <cell r="B5097" t="str">
            <v>Minuscules cursives magnétiques grande taille</v>
          </cell>
          <cell r="C5097">
            <v>136</v>
          </cell>
          <cell r="D5097">
            <v>11157.759</v>
          </cell>
          <cell r="E5097">
            <v>0.16</v>
          </cell>
          <cell r="F5097">
            <v>12943</v>
          </cell>
          <cell r="G5097" t="str">
            <v>ASCO CELDA</v>
          </cell>
        </row>
        <row r="5098">
          <cell r="A5098" t="str">
            <v>14605.55</v>
          </cell>
          <cell r="B5098" t="str">
            <v>Majuscules et minuscules cursives grande taille - 344 pièces magnétiques</v>
          </cell>
          <cell r="C5098">
            <v>136</v>
          </cell>
          <cell r="D5098">
            <v>19570.689999999999</v>
          </cell>
          <cell r="E5098">
            <v>0.16</v>
          </cell>
          <cell r="F5098">
            <v>22702</v>
          </cell>
          <cell r="G5098" t="str">
            <v>ASCO CELDA</v>
          </cell>
        </row>
        <row r="5099">
          <cell r="A5099" t="str">
            <v>47160.55</v>
          </cell>
          <cell r="B5099" t="str">
            <v>Majuscules “script” magnétiques</v>
          </cell>
          <cell r="C5099">
            <v>137</v>
          </cell>
          <cell r="D5099">
            <v>4206.0339999999997</v>
          </cell>
          <cell r="E5099">
            <v>0.16</v>
          </cell>
          <cell r="F5099">
            <v>4879</v>
          </cell>
          <cell r="G5099" t="str">
            <v>ASCO CELDA</v>
          </cell>
        </row>
        <row r="5100">
          <cell r="A5100" t="str">
            <v>47179.55</v>
          </cell>
          <cell r="B5100" t="str">
            <v>Minuscules “script” magnétiques</v>
          </cell>
          <cell r="C5100">
            <v>137</v>
          </cell>
          <cell r="D5100">
            <v>4206.0339999999997</v>
          </cell>
          <cell r="E5100">
            <v>0.16</v>
          </cell>
          <cell r="F5100">
            <v>4879</v>
          </cell>
          <cell r="G5100" t="str">
            <v>ASCO CELDA</v>
          </cell>
        </row>
        <row r="5101">
          <cell r="A5101" t="str">
            <v>20999.55</v>
          </cell>
          <cell r="B5101" t="str">
            <v>Majuscules et minuscules “script” - 519 pièces magnétiques</v>
          </cell>
          <cell r="C5101">
            <v>137</v>
          </cell>
          <cell r="D5101">
            <v>7960.3450000000003</v>
          </cell>
          <cell r="E5101">
            <v>0.16</v>
          </cell>
          <cell r="F5101">
            <v>9234</v>
          </cell>
          <cell r="G5101" t="str">
            <v>ASCO CELDA</v>
          </cell>
        </row>
        <row r="5102">
          <cell r="A5102" t="str">
            <v>47141.55</v>
          </cell>
          <cell r="B5102" t="str">
            <v>Majuscules cursives magnétiques</v>
          </cell>
          <cell r="C5102">
            <v>137</v>
          </cell>
          <cell r="D5102">
            <v>4206.0339999999997</v>
          </cell>
          <cell r="E5102">
            <v>0.16</v>
          </cell>
          <cell r="F5102">
            <v>4879</v>
          </cell>
          <cell r="G5102" t="str">
            <v>ASCO CELDA</v>
          </cell>
        </row>
        <row r="5103">
          <cell r="A5103" t="str">
            <v>47151.55</v>
          </cell>
          <cell r="B5103" t="str">
            <v>Minuscules cursives magnétiques</v>
          </cell>
          <cell r="C5103">
            <v>137</v>
          </cell>
          <cell r="D5103">
            <v>4206.0339999999997</v>
          </cell>
          <cell r="E5103">
            <v>0.16</v>
          </cell>
          <cell r="F5103">
            <v>4879</v>
          </cell>
          <cell r="G5103" t="str">
            <v>ASCO CELDA</v>
          </cell>
        </row>
        <row r="5104">
          <cell r="A5104" t="str">
            <v>20980.55</v>
          </cell>
          <cell r="B5104" t="str">
            <v>Majuscules et minuscules cursives - 344 pièces magnétiques</v>
          </cell>
          <cell r="C5104">
            <v>137</v>
          </cell>
          <cell r="D5104">
            <v>7960.3450000000003</v>
          </cell>
          <cell r="E5104">
            <v>0.16</v>
          </cell>
          <cell r="F5104">
            <v>9234</v>
          </cell>
          <cell r="G5104" t="str">
            <v>ASCO CELDA</v>
          </cell>
        </row>
        <row r="5105">
          <cell r="A5105" t="str">
            <v>02431.55</v>
          </cell>
          <cell r="B5105" t="str">
            <v>Atelier alphabet Wordphun®</v>
          </cell>
          <cell r="C5105">
            <v>138</v>
          </cell>
          <cell r="D5105">
            <v>17318.966</v>
          </cell>
          <cell r="E5105">
            <v>0.16</v>
          </cell>
          <cell r="F5105">
            <v>20090</v>
          </cell>
          <cell r="G5105" t="str">
            <v>ASCO CELDA</v>
          </cell>
        </row>
        <row r="5106">
          <cell r="A5106" t="str">
            <v>47295.55</v>
          </cell>
          <cell r="B5106" t="str">
            <v>Timbres alphabet</v>
          </cell>
          <cell r="C5106">
            <v>138</v>
          </cell>
          <cell r="D5106">
            <v>2635.3449999999998</v>
          </cell>
          <cell r="E5106">
            <v>0.16</v>
          </cell>
          <cell r="F5106">
            <v>3057</v>
          </cell>
          <cell r="G5106" t="str">
            <v>ASCO CELDA</v>
          </cell>
        </row>
        <row r="5107">
          <cell r="A5107" t="str">
            <v>47301.55</v>
          </cell>
          <cell r="B5107" t="str">
            <v>Timbres alphabet</v>
          </cell>
          <cell r="C5107">
            <v>138</v>
          </cell>
          <cell r="D5107">
            <v>2635.3449999999998</v>
          </cell>
          <cell r="E5107">
            <v>0.16</v>
          </cell>
          <cell r="F5107">
            <v>3057</v>
          </cell>
          <cell r="G5107" t="str">
            <v>ASCO CELDA</v>
          </cell>
        </row>
        <row r="5108">
          <cell r="A5108" t="str">
            <v>01045.55</v>
          </cell>
          <cell r="B5108" t="str">
            <v>Les timbres alphabet : les majuscules et les minuscules</v>
          </cell>
          <cell r="C5108">
            <v>138</v>
          </cell>
          <cell r="D5108">
            <v>5006.0339999999997</v>
          </cell>
          <cell r="E5108">
            <v>0.16</v>
          </cell>
          <cell r="F5108">
            <v>5807</v>
          </cell>
          <cell r="G5108" t="str">
            <v>ASCO CELDA</v>
          </cell>
        </row>
        <row r="5109">
          <cell r="A5109" t="str">
            <v>35133.55</v>
          </cell>
          <cell r="B5109" t="str">
            <v>Timbres alphabet géants</v>
          </cell>
          <cell r="C5109">
            <v>138</v>
          </cell>
          <cell r="D5109">
            <v>4241.3789999999999</v>
          </cell>
          <cell r="E5109">
            <v>0.16</v>
          </cell>
          <cell r="F5109">
            <v>4920</v>
          </cell>
          <cell r="G5109" t="str">
            <v>ASCO CELDA</v>
          </cell>
        </row>
        <row r="5110">
          <cell r="A5110" t="str">
            <v>04162.55</v>
          </cell>
          <cell r="B5110" t="str">
            <v>Grands tampons encreurs</v>
          </cell>
          <cell r="C5110">
            <v>138</v>
          </cell>
          <cell r="D5110">
            <v>2163.7930000000001</v>
          </cell>
          <cell r="E5110">
            <v>0.16</v>
          </cell>
          <cell r="F5110">
            <v>2510</v>
          </cell>
          <cell r="G5110" t="str">
            <v>ASCO CELDA</v>
          </cell>
        </row>
        <row r="5111">
          <cell r="A5111" t="str">
            <v>35114.55</v>
          </cell>
          <cell r="B5111" t="str">
            <v>Grands tampons encreurs</v>
          </cell>
          <cell r="C5111">
            <v>138</v>
          </cell>
          <cell r="D5111">
            <v>2781.0340000000001</v>
          </cell>
          <cell r="E5111">
            <v>0.16</v>
          </cell>
          <cell r="F5111">
            <v>3226</v>
          </cell>
          <cell r="G5111" t="str">
            <v>ASCO CELDA</v>
          </cell>
        </row>
        <row r="5112">
          <cell r="A5112" t="str">
            <v>88151.55</v>
          </cell>
          <cell r="B5112" t="str">
            <v>Maxi puzzle lettres “Images”</v>
          </cell>
          <cell r="C5112">
            <v>139</v>
          </cell>
          <cell r="D5112">
            <v>2894.828</v>
          </cell>
          <cell r="E5112">
            <v>0.16</v>
          </cell>
          <cell r="F5112">
            <v>3358</v>
          </cell>
          <cell r="G5112" t="str">
            <v>ASCO CELDA</v>
          </cell>
        </row>
        <row r="5113">
          <cell r="A5113" t="str">
            <v>02438.55</v>
          </cell>
          <cell r="B5113" t="str">
            <v>B.A.BA de l'alphabet</v>
          </cell>
          <cell r="C5113">
            <v>139</v>
          </cell>
          <cell r="D5113">
            <v>1599.1379999999999</v>
          </cell>
          <cell r="E5113">
            <v>0.16</v>
          </cell>
          <cell r="F5113">
            <v>1855</v>
          </cell>
          <cell r="G5113" t="str">
            <v>ASCO CELDA</v>
          </cell>
        </row>
        <row r="5114">
          <cell r="A5114" t="str">
            <v>59302.55</v>
          </cell>
          <cell r="B5114" t="str">
            <v>Cartes images pour créer des histoires</v>
          </cell>
          <cell r="C5114">
            <v>139</v>
          </cell>
          <cell r="D5114">
            <v>1422.414</v>
          </cell>
          <cell r="E5114">
            <v>0.16</v>
          </cell>
          <cell r="F5114">
            <v>1650</v>
          </cell>
          <cell r="G5114" t="str">
            <v>ASCO CELDA</v>
          </cell>
        </row>
        <row r="5115">
          <cell r="A5115" t="str">
            <v>04518.55</v>
          </cell>
          <cell r="B5115" t="str">
            <v>Dés pour créer des histoires</v>
          </cell>
          <cell r="C5115">
            <v>139</v>
          </cell>
          <cell r="D5115">
            <v>4835.3450000000003</v>
          </cell>
          <cell r="E5115">
            <v>0.16</v>
          </cell>
          <cell r="F5115">
            <v>5609</v>
          </cell>
          <cell r="G5115" t="str">
            <v>ASCO CELDA</v>
          </cell>
        </row>
        <row r="5116">
          <cell r="A5116" t="str">
            <v>02440.55</v>
          </cell>
          <cell r="B5116" t="str">
            <v>Cartatoto alphabet</v>
          </cell>
          <cell r="C5116">
            <v>139</v>
          </cell>
          <cell r="D5116">
            <v>1523.2760000000001</v>
          </cell>
          <cell r="E5116">
            <v>0.16</v>
          </cell>
          <cell r="F5116">
            <v>1767</v>
          </cell>
          <cell r="G5116" t="str">
            <v>ASCO CELDA</v>
          </cell>
        </row>
        <row r="5117">
          <cell r="A5117" t="str">
            <v>35003.55</v>
          </cell>
          <cell r="B5117" t="str">
            <v>Histoires du début à la fin</v>
          </cell>
          <cell r="C5117">
            <v>139</v>
          </cell>
          <cell r="D5117">
            <v>3236.2069999999999</v>
          </cell>
          <cell r="E5117">
            <v>0.16</v>
          </cell>
          <cell r="F5117">
            <v>3754</v>
          </cell>
          <cell r="G5117" t="str">
            <v>ASCO CELDA</v>
          </cell>
        </row>
        <row r="5118">
          <cell r="A5118" t="str">
            <v>18883.55</v>
          </cell>
          <cell r="B5118" t="str">
            <v>Images et mots</v>
          </cell>
          <cell r="C5118">
            <v>140</v>
          </cell>
          <cell r="D5118">
            <v>7843.1030000000001</v>
          </cell>
          <cell r="E5118">
            <v>0.16</v>
          </cell>
          <cell r="F5118">
            <v>9098</v>
          </cell>
          <cell r="G5118" t="str">
            <v>ASCO CELDA</v>
          </cell>
        </row>
        <row r="5119">
          <cell r="A5119" t="str">
            <v>18892.55</v>
          </cell>
          <cell r="B5119" t="str">
            <v>Images et mots</v>
          </cell>
          <cell r="C5119">
            <v>140</v>
          </cell>
          <cell r="D5119">
            <v>7843.1030000000001</v>
          </cell>
          <cell r="E5119">
            <v>0.16</v>
          </cell>
          <cell r="F5119">
            <v>9098</v>
          </cell>
          <cell r="G5119" t="str">
            <v>ASCO CELDA</v>
          </cell>
        </row>
        <row r="5120">
          <cell r="A5120" t="str">
            <v>47382.55</v>
          </cell>
          <cell r="B5120" t="str">
            <v>MixFix</v>
          </cell>
          <cell r="C5120">
            <v>140</v>
          </cell>
          <cell r="D5120">
            <v>2820.69</v>
          </cell>
          <cell r="E5120">
            <v>0.16</v>
          </cell>
          <cell r="F5120">
            <v>3272</v>
          </cell>
          <cell r="G5120" t="str">
            <v>ASCO CELDA</v>
          </cell>
        </row>
        <row r="5121">
          <cell r="A5121" t="str">
            <v>38221.55</v>
          </cell>
          <cell r="B5121" t="str">
            <v>Ne mange pas la consigne !</v>
          </cell>
          <cell r="C5121">
            <v>140</v>
          </cell>
          <cell r="D5121">
            <v>2543.9659999999999</v>
          </cell>
          <cell r="E5121">
            <v>0.16</v>
          </cell>
          <cell r="F5121">
            <v>2951</v>
          </cell>
          <cell r="G5121" t="str">
            <v>ASCO CELDA</v>
          </cell>
        </row>
        <row r="5122">
          <cell r="A5122" t="str">
            <v>38219.55</v>
          </cell>
          <cell r="B5122" t="str">
            <v>Ne mange pas la consigne ! Circus</v>
          </cell>
          <cell r="C5122">
            <v>140</v>
          </cell>
          <cell r="D5122">
            <v>2543.9659999999999</v>
          </cell>
          <cell r="E5122">
            <v>0.16</v>
          </cell>
          <cell r="F5122">
            <v>2951</v>
          </cell>
          <cell r="G5122" t="str">
            <v>ASCO CELDA</v>
          </cell>
        </row>
        <row r="5123">
          <cell r="A5123" t="str">
            <v>38193.55</v>
          </cell>
          <cell r="B5123" t="str">
            <v>Le Carnaval des Mots</v>
          </cell>
          <cell r="C5123">
            <v>141</v>
          </cell>
          <cell r="D5123">
            <v>2543.9659999999999</v>
          </cell>
          <cell r="E5123">
            <v>0.16</v>
          </cell>
          <cell r="F5123">
            <v>2951</v>
          </cell>
          <cell r="G5123" t="str">
            <v>ASCO CELDA</v>
          </cell>
        </row>
        <row r="5124">
          <cell r="A5124" t="str">
            <v>38222.55</v>
          </cell>
          <cell r="B5124" t="str">
            <v>Ortho Cat's “Les invariables”</v>
          </cell>
          <cell r="C5124">
            <v>141</v>
          </cell>
          <cell r="D5124">
            <v>2543.9659999999999</v>
          </cell>
          <cell r="E5124">
            <v>0.16</v>
          </cell>
          <cell r="F5124">
            <v>2951</v>
          </cell>
          <cell r="G5124" t="str">
            <v>ASCO CELDA</v>
          </cell>
        </row>
        <row r="5125">
          <cell r="A5125" t="str">
            <v>38396.55</v>
          </cell>
          <cell r="B5125" t="str">
            <v>Conju Cat's</v>
          </cell>
          <cell r="C5125">
            <v>141</v>
          </cell>
          <cell r="D5125">
            <v>2543.9659999999999</v>
          </cell>
          <cell r="E5125">
            <v>0.16</v>
          </cell>
          <cell r="F5125">
            <v>2951</v>
          </cell>
          <cell r="G5125" t="str">
            <v>ASCO CELDA</v>
          </cell>
        </row>
        <row r="5126">
          <cell r="A5126" t="str">
            <v>38191.55</v>
          </cell>
          <cell r="B5126" t="str">
            <v>Grammi Cat's “Les classes grammaticales”</v>
          </cell>
          <cell r="C5126">
            <v>141</v>
          </cell>
          <cell r="D5126">
            <v>2543.9659999999999</v>
          </cell>
          <cell r="E5126">
            <v>0.16</v>
          </cell>
          <cell r="F5126">
            <v>2951</v>
          </cell>
          <cell r="G5126" t="str">
            <v>ASCO CELDA</v>
          </cell>
        </row>
        <row r="5127">
          <cell r="A5127" t="str">
            <v>38220.55</v>
          </cell>
          <cell r="B5127" t="str">
            <v>Grammi Cat's “La construction de phrases”</v>
          </cell>
          <cell r="C5127">
            <v>141</v>
          </cell>
          <cell r="D5127">
            <v>2543.9659999999999</v>
          </cell>
          <cell r="E5127">
            <v>0.16</v>
          </cell>
          <cell r="F5127">
            <v>2951</v>
          </cell>
          <cell r="G5127" t="str">
            <v>ASCO CELDA</v>
          </cell>
        </row>
        <row r="5128">
          <cell r="A5128" t="str">
            <v>38223.55</v>
          </cell>
          <cell r="B5128" t="str">
            <v>Grammi Cat's “Masculin et féminin”</v>
          </cell>
          <cell r="C5128">
            <v>141</v>
          </cell>
          <cell r="D5128">
            <v>2543.9659999999999</v>
          </cell>
          <cell r="E5128">
            <v>0.16</v>
          </cell>
          <cell r="F5128">
            <v>2951</v>
          </cell>
          <cell r="G5128" t="str">
            <v>ASCO CELDA</v>
          </cell>
        </row>
        <row r="5129">
          <cell r="A5129" t="str">
            <v>35772.55</v>
          </cell>
          <cell r="B5129" t="str">
            <v>Super défi Bescherelle</v>
          </cell>
          <cell r="C5129">
            <v>142</v>
          </cell>
          <cell r="D5129">
            <v>3236.2069999999999</v>
          </cell>
          <cell r="E5129">
            <v>0.16</v>
          </cell>
          <cell r="F5129">
            <v>3754</v>
          </cell>
          <cell r="G5129" t="str">
            <v>ASCO CELDA</v>
          </cell>
        </row>
        <row r="5130">
          <cell r="A5130" t="str">
            <v>35192.55</v>
          </cell>
          <cell r="B5130" t="str">
            <v>Unanimo</v>
          </cell>
          <cell r="C5130">
            <v>142</v>
          </cell>
          <cell r="D5130">
            <v>3179.31</v>
          </cell>
          <cell r="E5130">
            <v>0.16</v>
          </cell>
          <cell r="F5130">
            <v>3688</v>
          </cell>
          <cell r="G5130" t="str">
            <v>ASCO CELDA</v>
          </cell>
        </row>
        <row r="5131">
          <cell r="A5131" t="str">
            <v>02435.55</v>
          </cell>
          <cell r="B5131" t="str">
            <v>Conjudingo</v>
          </cell>
          <cell r="C5131">
            <v>142</v>
          </cell>
          <cell r="D5131">
            <v>2222.4140000000002</v>
          </cell>
          <cell r="E5131">
            <v>0.16</v>
          </cell>
          <cell r="F5131">
            <v>2578</v>
          </cell>
          <cell r="G5131" t="str">
            <v>ASCO CELDA</v>
          </cell>
        </row>
        <row r="5132">
          <cell r="A5132" t="str">
            <v>47304.55</v>
          </cell>
          <cell r="B5132" t="str">
            <v>Sonodingo</v>
          </cell>
          <cell r="C5132">
            <v>142</v>
          </cell>
          <cell r="D5132">
            <v>2330.172</v>
          </cell>
          <cell r="E5132">
            <v>0.16</v>
          </cell>
          <cell r="F5132">
            <v>2703</v>
          </cell>
          <cell r="G5132" t="str">
            <v>ASCO CELDA</v>
          </cell>
        </row>
        <row r="5133">
          <cell r="A5133" t="str">
            <v>38097.55</v>
          </cell>
          <cell r="B5133" t="str">
            <v>Vocadingo</v>
          </cell>
          <cell r="C5133">
            <v>142</v>
          </cell>
          <cell r="D5133">
            <v>2185.3449999999998</v>
          </cell>
          <cell r="E5133">
            <v>0.16</v>
          </cell>
          <cell r="F5133">
            <v>2535</v>
          </cell>
          <cell r="G5133" t="str">
            <v>ASCO CELDA</v>
          </cell>
        </row>
        <row r="5134">
          <cell r="A5134" t="str">
            <v>38110.55</v>
          </cell>
          <cell r="B5134" t="str">
            <v>Vocadingo</v>
          </cell>
          <cell r="C5134">
            <v>142</v>
          </cell>
          <cell r="D5134">
            <v>2185.3449999999998</v>
          </cell>
          <cell r="E5134">
            <v>0.16</v>
          </cell>
          <cell r="F5134">
            <v>2535</v>
          </cell>
          <cell r="G5134" t="str">
            <v>ASCO CELDA</v>
          </cell>
        </row>
        <row r="5135">
          <cell r="A5135" t="str">
            <v>04573.55</v>
          </cell>
          <cell r="B5135" t="str">
            <v>Sylladingo</v>
          </cell>
          <cell r="C5135">
            <v>142</v>
          </cell>
          <cell r="D5135">
            <v>2147.4140000000002</v>
          </cell>
          <cell r="E5135">
            <v>0.16</v>
          </cell>
          <cell r="F5135">
            <v>2491</v>
          </cell>
          <cell r="G5135" t="str">
            <v>ASCO CELDA</v>
          </cell>
        </row>
        <row r="5136">
          <cell r="A5136" t="str">
            <v>35030.55</v>
          </cell>
          <cell r="B5136" t="str">
            <v>Atelier ludique de remédiation - Français</v>
          </cell>
          <cell r="C5136">
            <v>143</v>
          </cell>
          <cell r="D5136">
            <v>11470.69</v>
          </cell>
          <cell r="E5136">
            <v>0.16</v>
          </cell>
          <cell r="F5136">
            <v>13306</v>
          </cell>
          <cell r="G5136" t="str">
            <v>ASCO CELDA</v>
          </cell>
        </row>
        <row r="5137">
          <cell r="A5137" t="str">
            <v>38500.55</v>
          </cell>
          <cell r="B5137" t="str">
            <v>Le train des phrases</v>
          </cell>
          <cell r="C5137">
            <v>144</v>
          </cell>
          <cell r="D5137">
            <v>6564.6549999999997</v>
          </cell>
          <cell r="E5137">
            <v>0.16</v>
          </cell>
          <cell r="F5137">
            <v>7615</v>
          </cell>
          <cell r="G5137" t="str">
            <v>ASCO CELDA</v>
          </cell>
        </row>
        <row r="5138">
          <cell r="A5138" t="str">
            <v>38501.55</v>
          </cell>
          <cell r="B5138" t="str">
            <v>Raconte-moi</v>
          </cell>
          <cell r="C5138">
            <v>144</v>
          </cell>
          <cell r="D5138">
            <v>7405.1719999999996</v>
          </cell>
          <cell r="E5138">
            <v>0.16</v>
          </cell>
          <cell r="F5138">
            <v>8590</v>
          </cell>
          <cell r="G5138" t="str">
            <v>ASCO CELDA</v>
          </cell>
        </row>
        <row r="5139">
          <cell r="A5139" t="str">
            <v>38502.55</v>
          </cell>
          <cell r="B5139" t="str">
            <v>Fais-moi une devinette</v>
          </cell>
          <cell r="C5139">
            <v>144</v>
          </cell>
          <cell r="D5139">
            <v>5723.2759999999998</v>
          </cell>
          <cell r="E5139">
            <v>0.16</v>
          </cell>
          <cell r="F5139">
            <v>6639</v>
          </cell>
          <cell r="G5139" t="str">
            <v>ASCO CELDA</v>
          </cell>
        </row>
        <row r="5140">
          <cell r="A5140" t="str">
            <v>38503.55</v>
          </cell>
          <cell r="B5140" t="str">
            <v>Pourquoi les carottes ont-elles disparu ?</v>
          </cell>
          <cell r="C5140">
            <v>144</v>
          </cell>
          <cell r="D5140">
            <v>5723.2759999999998</v>
          </cell>
          <cell r="E5140">
            <v>0.16</v>
          </cell>
          <cell r="F5140">
            <v>6639</v>
          </cell>
          <cell r="G5140" t="str">
            <v>ASCO CELDA</v>
          </cell>
        </row>
        <row r="5141">
          <cell r="A5141" t="str">
            <v>38504.55</v>
          </cell>
          <cell r="B5141" t="str">
            <v>Stationne tes voitures</v>
          </cell>
          <cell r="C5141">
            <v>145</v>
          </cell>
          <cell r="D5141">
            <v>6564.6549999999997</v>
          </cell>
          <cell r="E5141">
            <v>0.16</v>
          </cell>
          <cell r="F5141">
            <v>7615</v>
          </cell>
          <cell r="G5141" t="str">
            <v>ASCO CELDA</v>
          </cell>
        </row>
        <row r="5142">
          <cell r="A5142" t="str">
            <v>38505.55</v>
          </cell>
          <cell r="B5142" t="str">
            <v>Qui va sauver la princesse ?</v>
          </cell>
          <cell r="C5142">
            <v>145</v>
          </cell>
          <cell r="D5142">
            <v>6564.6549999999997</v>
          </cell>
          <cell r="E5142">
            <v>0.16</v>
          </cell>
          <cell r="F5142">
            <v>7615</v>
          </cell>
          <cell r="G5142" t="str">
            <v>ASCO CELDA</v>
          </cell>
        </row>
        <row r="5143">
          <cell r="A5143" t="str">
            <v>38506.55</v>
          </cell>
          <cell r="B5143" t="str">
            <v>Raisonne au parc</v>
          </cell>
          <cell r="C5143">
            <v>145</v>
          </cell>
          <cell r="D5143">
            <v>6564.6549999999997</v>
          </cell>
          <cell r="E5143">
            <v>0.16</v>
          </cell>
          <cell r="F5143">
            <v>7615</v>
          </cell>
          <cell r="G5143" t="str">
            <v>ASCO CELDA</v>
          </cell>
        </row>
        <row r="5144">
          <cell r="A5144" t="str">
            <v>38507.55</v>
          </cell>
          <cell r="B5144" t="str">
            <v>La pêche aux sons</v>
          </cell>
          <cell r="C5144">
            <v>145</v>
          </cell>
          <cell r="D5144">
            <v>6564.6549999999997</v>
          </cell>
          <cell r="E5144">
            <v>0.16</v>
          </cell>
          <cell r="F5144">
            <v>7615</v>
          </cell>
          <cell r="G5144" t="str">
            <v>ASCO CELDA</v>
          </cell>
        </row>
        <row r="5145">
          <cell r="A5145" t="str">
            <v>35013.55</v>
          </cell>
          <cell r="B5145" t="str">
            <v>Dessine-moi un mot</v>
          </cell>
          <cell r="C5145">
            <v>146</v>
          </cell>
          <cell r="D5145">
            <v>3443.9659999999999</v>
          </cell>
          <cell r="E5145">
            <v>0.16</v>
          </cell>
          <cell r="F5145">
            <v>3995</v>
          </cell>
          <cell r="G5145" t="str">
            <v>ASCO CELDA</v>
          </cell>
        </row>
        <row r="5146">
          <cell r="A5146" t="str">
            <v>35014.55</v>
          </cell>
          <cell r="B5146" t="str">
            <v>Dessine-moi un mot</v>
          </cell>
          <cell r="C5146">
            <v>146</v>
          </cell>
          <cell r="D5146">
            <v>3443.9659999999999</v>
          </cell>
          <cell r="E5146">
            <v>0.16</v>
          </cell>
          <cell r="F5146">
            <v>3995</v>
          </cell>
          <cell r="G5146" t="str">
            <v>ASCO CELDA</v>
          </cell>
        </row>
        <row r="5147">
          <cell r="A5147" t="str">
            <v>35008.55</v>
          </cell>
          <cell r="B5147" t="str">
            <v>Collection “Lec si”</v>
          </cell>
          <cell r="C5147">
            <v>146</v>
          </cell>
          <cell r="D5147">
            <v>4594.8280000000004</v>
          </cell>
          <cell r="E5147">
            <v>0.16</v>
          </cell>
          <cell r="F5147">
            <v>5330</v>
          </cell>
          <cell r="G5147" t="str">
            <v>ASCO CELDA</v>
          </cell>
        </row>
        <row r="5148">
          <cell r="A5148" t="str">
            <v>35007.55</v>
          </cell>
          <cell r="B5148" t="str">
            <v>Collection “Lec si”</v>
          </cell>
          <cell r="C5148">
            <v>146</v>
          </cell>
          <cell r="D5148">
            <v>4594.8280000000004</v>
          </cell>
          <cell r="E5148">
            <v>0.16</v>
          </cell>
          <cell r="F5148">
            <v>5330</v>
          </cell>
          <cell r="G5148" t="str">
            <v>ASCO CELDA</v>
          </cell>
        </row>
        <row r="5149">
          <cell r="A5149" t="str">
            <v>38169.55</v>
          </cell>
          <cell r="B5149" t="str">
            <v>Initiation à la grammaire Montessori</v>
          </cell>
          <cell r="C5149">
            <v>146</v>
          </cell>
          <cell r="D5149">
            <v>4967.241</v>
          </cell>
          <cell r="E5149">
            <v>0.16</v>
          </cell>
          <cell r="F5149">
            <v>5762</v>
          </cell>
          <cell r="G5149" t="str">
            <v>ASCO CELDA</v>
          </cell>
        </row>
        <row r="5150">
          <cell r="A5150" t="str">
            <v>24256.55</v>
          </cell>
          <cell r="B5150" t="str">
            <v>Formation de phrases</v>
          </cell>
          <cell r="C5150">
            <v>146</v>
          </cell>
          <cell r="D5150">
            <v>10881.897000000001</v>
          </cell>
          <cell r="E5150">
            <v>0.16</v>
          </cell>
          <cell r="F5150">
            <v>12623</v>
          </cell>
          <cell r="G5150" t="str">
            <v>ASCO CELDA</v>
          </cell>
        </row>
        <row r="5151">
          <cell r="A5151" t="str">
            <v>38234.55</v>
          </cell>
          <cell r="B5151" t="str">
            <v>Lecto-Bits d'initiation à la lecture par les voyelles</v>
          </cell>
          <cell r="C5151">
            <v>147</v>
          </cell>
          <cell r="D5151">
            <v>3983.6210000000001</v>
          </cell>
          <cell r="E5151">
            <v>0.16</v>
          </cell>
          <cell r="F5151">
            <v>4621</v>
          </cell>
          <cell r="G5151" t="str">
            <v>ASCO CELDA</v>
          </cell>
        </row>
        <row r="5152">
          <cell r="A5152" t="str">
            <v>38235.55</v>
          </cell>
          <cell r="B5152" t="str">
            <v>Lecto-Bits de syllabes simples</v>
          </cell>
          <cell r="C5152">
            <v>147</v>
          </cell>
          <cell r="D5152">
            <v>6175.8620000000001</v>
          </cell>
          <cell r="E5152">
            <v>0.16</v>
          </cell>
          <cell r="F5152">
            <v>7164</v>
          </cell>
          <cell r="G5152" t="str">
            <v>ASCO CELDA</v>
          </cell>
        </row>
        <row r="5153">
          <cell r="A5153" t="str">
            <v>38236.55</v>
          </cell>
          <cell r="B5153" t="str">
            <v>Logo-Bits - Groupes bisyllabiques</v>
          </cell>
          <cell r="C5153">
            <v>147</v>
          </cell>
          <cell r="D5153">
            <v>4538.7929999999997</v>
          </cell>
          <cell r="E5153">
            <v>0.16</v>
          </cell>
          <cell r="F5153">
            <v>5265</v>
          </cell>
          <cell r="G5153" t="str">
            <v>ASCO CELDA</v>
          </cell>
        </row>
        <row r="5154">
          <cell r="A5154" t="str">
            <v>38237.55</v>
          </cell>
          <cell r="B5154" t="str">
            <v>Logo-Bits - Groupes consonantiques</v>
          </cell>
          <cell r="C5154">
            <v>147</v>
          </cell>
          <cell r="D5154">
            <v>7806.0339999999997</v>
          </cell>
          <cell r="E5154">
            <v>0.16</v>
          </cell>
          <cell r="F5154">
            <v>9055</v>
          </cell>
          <cell r="G5154" t="str">
            <v>ASCO CELDA</v>
          </cell>
        </row>
        <row r="5155">
          <cell r="A5155" t="str">
            <v>38238.55</v>
          </cell>
          <cell r="B5155" t="str">
            <v>Logo-Bits - Discrimination (CH/S) et (J/Z)</v>
          </cell>
          <cell r="C5155">
            <v>148</v>
          </cell>
          <cell r="D5155">
            <v>6988.7929999999997</v>
          </cell>
          <cell r="E5155">
            <v>0.16</v>
          </cell>
          <cell r="F5155">
            <v>8107</v>
          </cell>
          <cell r="G5155" t="str">
            <v>ASCO CELDA</v>
          </cell>
        </row>
        <row r="5156">
          <cell r="A5156" t="str">
            <v>38266.55</v>
          </cell>
          <cell r="B5156" t="str">
            <v>Miroir enregistreur</v>
          </cell>
          <cell r="C5156">
            <v>148</v>
          </cell>
          <cell r="D5156">
            <v>2702.5859999999998</v>
          </cell>
          <cell r="E5156">
            <v>0.16</v>
          </cell>
          <cell r="F5156">
            <v>3135</v>
          </cell>
          <cell r="G5156" t="str">
            <v>ASCO CELDA</v>
          </cell>
        </row>
        <row r="5157">
          <cell r="A5157" t="str">
            <v>38310.55</v>
          </cell>
          <cell r="B5157" t="str">
            <v>Tampons de notation</v>
          </cell>
          <cell r="C5157">
            <v>148</v>
          </cell>
          <cell r="D5157">
            <v>2519.828</v>
          </cell>
          <cell r="E5157">
            <v>0.16</v>
          </cell>
          <cell r="F5157">
            <v>2923</v>
          </cell>
          <cell r="G5157" t="str">
            <v>ASCO CELDA</v>
          </cell>
        </row>
        <row r="5158">
          <cell r="A5158" t="str">
            <v>47089.55</v>
          </cell>
          <cell r="B5158" t="str">
            <v>Parlons de...</v>
          </cell>
          <cell r="C5158">
            <v>149</v>
          </cell>
          <cell r="D5158">
            <v>6223.2759999999998</v>
          </cell>
          <cell r="E5158">
            <v>0.16</v>
          </cell>
          <cell r="F5158">
            <v>7219</v>
          </cell>
          <cell r="G5158" t="str">
            <v>ASCO CELDA</v>
          </cell>
        </row>
        <row r="5159">
          <cell r="A5159" t="str">
            <v>47090.55</v>
          </cell>
          <cell r="B5159" t="str">
            <v>Parlons de...</v>
          </cell>
          <cell r="C5159">
            <v>149</v>
          </cell>
          <cell r="D5159">
            <v>6223.2759999999998</v>
          </cell>
          <cell r="E5159">
            <v>0.16</v>
          </cell>
          <cell r="F5159">
            <v>7219</v>
          </cell>
          <cell r="G5159" t="str">
            <v>ASCO CELDA</v>
          </cell>
        </row>
        <row r="5160">
          <cell r="A5160" t="str">
            <v>47091.55</v>
          </cell>
          <cell r="B5160" t="str">
            <v>Parlons de...</v>
          </cell>
          <cell r="C5160">
            <v>149</v>
          </cell>
          <cell r="D5160">
            <v>6223.2759999999998</v>
          </cell>
          <cell r="E5160">
            <v>0.16</v>
          </cell>
          <cell r="F5160">
            <v>7219</v>
          </cell>
          <cell r="G5160" t="str">
            <v>ASCO CELDA</v>
          </cell>
        </row>
        <row r="5161">
          <cell r="A5161" t="str">
            <v>47092.55</v>
          </cell>
          <cell r="B5161" t="str">
            <v>Parlons de...</v>
          </cell>
          <cell r="C5161">
            <v>149</v>
          </cell>
          <cell r="D5161">
            <v>6223.2759999999998</v>
          </cell>
          <cell r="E5161">
            <v>0.16</v>
          </cell>
          <cell r="F5161">
            <v>7219</v>
          </cell>
          <cell r="G5161" t="str">
            <v>ASCO CELDA</v>
          </cell>
        </row>
        <row r="5162">
          <cell r="A5162" t="str">
            <v>47284.55</v>
          </cell>
          <cell r="B5162" t="str">
            <v>Images et mots multilingues</v>
          </cell>
          <cell r="C5162">
            <v>149</v>
          </cell>
          <cell r="D5162">
            <v>7589.6549999999997</v>
          </cell>
          <cell r="E5162">
            <v>0.16</v>
          </cell>
          <cell r="F5162">
            <v>8804</v>
          </cell>
          <cell r="G5162" t="str">
            <v>ASCO CELDA</v>
          </cell>
        </row>
        <row r="5163">
          <cell r="A5163" t="str">
            <v>47285.55</v>
          </cell>
          <cell r="B5163" t="str">
            <v>Images et mots multilingues</v>
          </cell>
          <cell r="C5163">
            <v>149</v>
          </cell>
          <cell r="D5163">
            <v>7589.6549999999997</v>
          </cell>
          <cell r="E5163">
            <v>0.16</v>
          </cell>
          <cell r="F5163">
            <v>8804</v>
          </cell>
          <cell r="G5163" t="str">
            <v>ASCO CELDA</v>
          </cell>
        </row>
        <row r="5164">
          <cell r="A5164" t="str">
            <v>47286.55</v>
          </cell>
          <cell r="B5164" t="str">
            <v>Images et mots multilingues</v>
          </cell>
          <cell r="C5164">
            <v>149</v>
          </cell>
          <cell r="D5164">
            <v>7589.6549999999997</v>
          </cell>
          <cell r="E5164">
            <v>0.16</v>
          </cell>
          <cell r="F5164">
            <v>8804</v>
          </cell>
          <cell r="G5164" t="str">
            <v>ASCO CELDA</v>
          </cell>
        </row>
        <row r="5165">
          <cell r="A5165" t="str">
            <v>47287.55</v>
          </cell>
          <cell r="B5165" t="str">
            <v>Images et mots multilingues</v>
          </cell>
          <cell r="C5165">
            <v>149</v>
          </cell>
          <cell r="D5165">
            <v>7589.6549999999997</v>
          </cell>
          <cell r="E5165">
            <v>0.16</v>
          </cell>
          <cell r="F5165">
            <v>8804</v>
          </cell>
          <cell r="G5165" t="str">
            <v>ASCO CELDA</v>
          </cell>
        </row>
        <row r="5166">
          <cell r="A5166" t="str">
            <v>47560.55</v>
          </cell>
          <cell r="B5166" t="str">
            <v>J'apprends les noms, les verbes et les adjectifs</v>
          </cell>
          <cell r="C5166">
            <v>150</v>
          </cell>
          <cell r="D5166">
            <v>14881.034</v>
          </cell>
          <cell r="E5166">
            <v>0.16</v>
          </cell>
          <cell r="F5166">
            <v>17262</v>
          </cell>
          <cell r="G5166" t="str">
            <v>ASCO CELDA</v>
          </cell>
        </row>
        <row r="5167">
          <cell r="A5167" t="str">
            <v>47281.55</v>
          </cell>
          <cell r="B5167" t="str">
            <v>Loto des aliments</v>
          </cell>
          <cell r="C5167">
            <v>150</v>
          </cell>
          <cell r="D5167">
            <v>6599.1379999999999</v>
          </cell>
          <cell r="E5167">
            <v>0.16</v>
          </cell>
          <cell r="F5167">
            <v>7655</v>
          </cell>
          <cell r="G5167" t="str">
            <v>ASCO CELDA</v>
          </cell>
        </row>
        <row r="5168">
          <cell r="A5168" t="str">
            <v>47561.55</v>
          </cell>
          <cell r="B5168" t="str">
            <v>Puzzle construction de phrases</v>
          </cell>
          <cell r="C5168">
            <v>150</v>
          </cell>
          <cell r="D5168">
            <v>7925.8620000000001</v>
          </cell>
          <cell r="E5168">
            <v>0.16</v>
          </cell>
          <cell r="F5168">
            <v>9194</v>
          </cell>
          <cell r="G5168" t="str">
            <v>ASCO CELDA</v>
          </cell>
        </row>
        <row r="5169">
          <cell r="A5169" t="str">
            <v>47447.55</v>
          </cell>
          <cell r="B5169" t="str">
            <v>“Who, what, where, when, how ?”</v>
          </cell>
          <cell r="C5169">
            <v>150</v>
          </cell>
          <cell r="D5169">
            <v>4372.4139999999998</v>
          </cell>
          <cell r="E5169">
            <v>0.16</v>
          </cell>
          <cell r="F5169">
            <v>5072</v>
          </cell>
          <cell r="G5169" t="str">
            <v>ASCO CELDA</v>
          </cell>
        </row>
        <row r="5170">
          <cell r="A5170" t="str">
            <v>02441.55</v>
          </cell>
          <cell r="B5170" t="str">
            <v>Cartatoto anglais</v>
          </cell>
          <cell r="C5170">
            <v>151</v>
          </cell>
          <cell r="D5170">
            <v>1523.2760000000001</v>
          </cell>
          <cell r="E5170">
            <v>0.16</v>
          </cell>
          <cell r="F5170">
            <v>1767</v>
          </cell>
          <cell r="G5170" t="str">
            <v>ASCO CELDA</v>
          </cell>
        </row>
        <row r="5171">
          <cell r="A5171" t="str">
            <v>02444.55</v>
          </cell>
          <cell r="B5171" t="str">
            <v>Cartatoto anglais</v>
          </cell>
          <cell r="C5171">
            <v>151</v>
          </cell>
          <cell r="D5171">
            <v>1523.2760000000001</v>
          </cell>
          <cell r="E5171">
            <v>0.16</v>
          </cell>
          <cell r="F5171">
            <v>1767</v>
          </cell>
          <cell r="G5171" t="str">
            <v>ASCO CELDA</v>
          </cell>
        </row>
        <row r="5172">
          <cell r="A5172" t="str">
            <v>47294.55</v>
          </cell>
          <cell r="B5172" t="str">
            <v>Brain box apprenons l'anglais</v>
          </cell>
          <cell r="C5172">
            <v>151</v>
          </cell>
          <cell r="D5172">
            <v>3300</v>
          </cell>
          <cell r="E5172">
            <v>0.16</v>
          </cell>
          <cell r="F5172">
            <v>3828</v>
          </cell>
          <cell r="G5172" t="str">
            <v>ASCO CELDA</v>
          </cell>
        </row>
        <row r="5173">
          <cell r="A5173" t="str">
            <v>04763.55</v>
          </cell>
          <cell r="B5173" t="str">
            <v>J’apprends l’anglais en chantant + CD</v>
          </cell>
          <cell r="C5173">
            <v>151</v>
          </cell>
          <cell r="D5173">
            <v>2785.3449999999998</v>
          </cell>
          <cell r="E5173">
            <v>0.16</v>
          </cell>
          <cell r="F5173">
            <v>3231</v>
          </cell>
          <cell r="G5173" t="str">
            <v>ASCO CELDA</v>
          </cell>
        </row>
        <row r="5174">
          <cell r="A5174" t="str">
            <v>47351.55</v>
          </cell>
          <cell r="B5174" t="str">
            <v>Mes premières lectures bilingues</v>
          </cell>
          <cell r="C5174">
            <v>151</v>
          </cell>
          <cell r="D5174">
            <v>1409.4829999999999</v>
          </cell>
          <cell r="E5174">
            <v>0.16</v>
          </cell>
          <cell r="F5174">
            <v>1635</v>
          </cell>
          <cell r="G5174" t="str">
            <v>ASCO CELDA</v>
          </cell>
        </row>
        <row r="5175">
          <cell r="A5175" t="str">
            <v>47352.55</v>
          </cell>
          <cell r="B5175" t="str">
            <v>Mes premières lectures bilingues</v>
          </cell>
          <cell r="C5175">
            <v>151</v>
          </cell>
          <cell r="D5175">
            <v>1409.4829999999999</v>
          </cell>
          <cell r="E5175">
            <v>0.16</v>
          </cell>
          <cell r="F5175">
            <v>1635</v>
          </cell>
          <cell r="G5175" t="str">
            <v>ASCO CELDA</v>
          </cell>
        </row>
        <row r="5176">
          <cell r="A5176" t="str">
            <v>47353.55</v>
          </cell>
          <cell r="B5176" t="str">
            <v>Mes premières lectures bilingues</v>
          </cell>
          <cell r="C5176">
            <v>151</v>
          </cell>
          <cell r="D5176">
            <v>1409.4829999999999</v>
          </cell>
          <cell r="E5176">
            <v>0.16</v>
          </cell>
          <cell r="F5176">
            <v>1635</v>
          </cell>
          <cell r="G5176" t="str">
            <v>ASCO CELDA</v>
          </cell>
        </row>
        <row r="5177">
          <cell r="A5177" t="str">
            <v>47354.55</v>
          </cell>
          <cell r="B5177" t="str">
            <v>Mes premières lectures bilingues</v>
          </cell>
          <cell r="C5177">
            <v>151</v>
          </cell>
          <cell r="D5177">
            <v>1409.4829999999999</v>
          </cell>
          <cell r="E5177">
            <v>0.16</v>
          </cell>
          <cell r="F5177">
            <v>1635</v>
          </cell>
          <cell r="G5177" t="str">
            <v>ASCO CELDA</v>
          </cell>
        </row>
        <row r="5178">
          <cell r="A5178" t="str">
            <v>47269.55</v>
          </cell>
          <cell r="B5178" t="str">
            <v>Gambini</v>
          </cell>
          <cell r="C5178">
            <v>152</v>
          </cell>
          <cell r="D5178">
            <v>3162.069</v>
          </cell>
          <cell r="E5178">
            <v>0.16</v>
          </cell>
          <cell r="F5178">
            <v>3668</v>
          </cell>
          <cell r="G5178" t="str">
            <v>ASCO CELDA</v>
          </cell>
        </row>
        <row r="5179">
          <cell r="A5179" t="str">
            <v>47270.55</v>
          </cell>
          <cell r="B5179" t="str">
            <v>Gambini</v>
          </cell>
          <cell r="C5179">
            <v>152</v>
          </cell>
          <cell r="D5179">
            <v>3162.069</v>
          </cell>
          <cell r="E5179">
            <v>0.16</v>
          </cell>
          <cell r="F5179">
            <v>3668</v>
          </cell>
          <cell r="G5179" t="str">
            <v>ASCO CELDA</v>
          </cell>
        </row>
        <row r="5180">
          <cell r="A5180" t="str">
            <v>24015.55</v>
          </cell>
          <cell r="B5180" t="str">
            <v>Jeu d'association “La maison”</v>
          </cell>
          <cell r="C5180">
            <v>152</v>
          </cell>
          <cell r="D5180">
            <v>4108.6210000000001</v>
          </cell>
          <cell r="E5180">
            <v>0.16</v>
          </cell>
          <cell r="F5180">
            <v>4766</v>
          </cell>
          <cell r="G5180" t="str">
            <v>ASCO CELDA</v>
          </cell>
        </row>
        <row r="5181">
          <cell r="A5181" t="str">
            <v>02921.55</v>
          </cell>
          <cell r="B5181" t="str">
            <v>Mon corps en photos</v>
          </cell>
          <cell r="C5181">
            <v>152</v>
          </cell>
          <cell r="D5181">
            <v>5471.5519999999997</v>
          </cell>
          <cell r="E5181">
            <v>0.16</v>
          </cell>
          <cell r="F5181">
            <v>6347</v>
          </cell>
          <cell r="G5181" t="str">
            <v>ASCO CELDA</v>
          </cell>
        </row>
        <row r="5182">
          <cell r="A5182" t="str">
            <v>04683.55</v>
          </cell>
          <cell r="B5182" t="str">
            <v>Cherche les différences</v>
          </cell>
          <cell r="C5182">
            <v>152</v>
          </cell>
          <cell r="D5182">
            <v>4405.1719999999996</v>
          </cell>
          <cell r="E5182">
            <v>0.16</v>
          </cell>
          <cell r="F5182">
            <v>5110</v>
          </cell>
          <cell r="G5182" t="str">
            <v>ASCO CELDA</v>
          </cell>
        </row>
        <row r="5183">
          <cell r="A5183" t="str">
            <v>20854.55</v>
          </cell>
          <cell r="B5183" t="str">
            <v>L'intrus</v>
          </cell>
          <cell r="C5183">
            <v>152</v>
          </cell>
          <cell r="D5183">
            <v>4732.759</v>
          </cell>
          <cell r="E5183">
            <v>0.16</v>
          </cell>
          <cell r="F5183">
            <v>5490</v>
          </cell>
          <cell r="G5183" t="str">
            <v>ASCO CELDA</v>
          </cell>
        </row>
        <row r="5184">
          <cell r="A5184" t="str">
            <v>02123.55</v>
          </cell>
          <cell r="B5184" t="str">
            <v>Histoires sur...</v>
          </cell>
          <cell r="C5184">
            <v>153</v>
          </cell>
          <cell r="D5184">
            <v>4366.3789999999999</v>
          </cell>
          <cell r="E5184">
            <v>0.16</v>
          </cell>
          <cell r="F5184">
            <v>5065</v>
          </cell>
          <cell r="G5184" t="str">
            <v>ASCO CELDA</v>
          </cell>
        </row>
        <row r="5185">
          <cell r="A5185" t="str">
            <v>47264.55</v>
          </cell>
          <cell r="B5185" t="str">
            <v>Histoires sur...</v>
          </cell>
          <cell r="C5185">
            <v>153</v>
          </cell>
          <cell r="D5185">
            <v>4668.9660000000003</v>
          </cell>
          <cell r="E5185">
            <v>0.16</v>
          </cell>
          <cell r="F5185">
            <v>5416</v>
          </cell>
          <cell r="G5185" t="str">
            <v>ASCO CELDA</v>
          </cell>
        </row>
        <row r="5186">
          <cell r="A5186" t="str">
            <v>47265.55</v>
          </cell>
          <cell r="B5186" t="str">
            <v>Histoires sur...</v>
          </cell>
          <cell r="C5186">
            <v>153</v>
          </cell>
          <cell r="D5186">
            <v>4668.9660000000003</v>
          </cell>
          <cell r="E5186">
            <v>0.16</v>
          </cell>
          <cell r="F5186">
            <v>5416</v>
          </cell>
          <cell r="G5186" t="str">
            <v>ASCO CELDA</v>
          </cell>
        </row>
        <row r="5187">
          <cell r="A5187" t="str">
            <v>35589.55</v>
          </cell>
          <cell r="B5187" t="str">
            <v>Maxi images séquentielles</v>
          </cell>
          <cell r="C5187">
            <v>153</v>
          </cell>
          <cell r="D5187">
            <v>3277.5859999999998</v>
          </cell>
          <cell r="E5187">
            <v>0.16</v>
          </cell>
          <cell r="F5187">
            <v>3802</v>
          </cell>
          <cell r="G5187" t="str">
            <v>ASCO CELDA</v>
          </cell>
        </row>
        <row r="5188">
          <cell r="A5188" t="str">
            <v>35590.55</v>
          </cell>
          <cell r="B5188" t="str">
            <v>Maxi images séquentielles</v>
          </cell>
          <cell r="C5188">
            <v>153</v>
          </cell>
          <cell r="D5188">
            <v>3487.069</v>
          </cell>
          <cell r="E5188">
            <v>0.16</v>
          </cell>
          <cell r="F5188">
            <v>4045</v>
          </cell>
          <cell r="G5188" t="str">
            <v>ASCO CELDA</v>
          </cell>
        </row>
        <row r="5189">
          <cell r="A5189" t="str">
            <v>04236.55</v>
          </cell>
          <cell r="B5189" t="str">
            <v>Pépi à la maternelle</v>
          </cell>
          <cell r="C5189">
            <v>153</v>
          </cell>
          <cell r="D5189">
            <v>4206.0339999999997</v>
          </cell>
          <cell r="E5189">
            <v>0.16</v>
          </cell>
          <cell r="F5189">
            <v>4879</v>
          </cell>
          <cell r="G5189" t="str">
            <v>ASCO CELDA</v>
          </cell>
        </row>
        <row r="5190">
          <cell r="A5190" t="str">
            <v>02122.55</v>
          </cell>
          <cell r="B5190" t="str">
            <v>Histoires des saisons</v>
          </cell>
          <cell r="C5190">
            <v>153</v>
          </cell>
          <cell r="D5190">
            <v>4551.7240000000002</v>
          </cell>
          <cell r="E5190">
            <v>0.16</v>
          </cell>
          <cell r="F5190">
            <v>5280</v>
          </cell>
          <cell r="G5190" t="str">
            <v>ASCO CELDA</v>
          </cell>
        </row>
        <row r="5191">
          <cell r="A5191" t="str">
            <v>00106.55</v>
          </cell>
          <cell r="B5191" t="str">
            <v>Avant - Au milieu - Après</v>
          </cell>
          <cell r="C5191">
            <v>153</v>
          </cell>
          <cell r="D5191">
            <v>4732.759</v>
          </cell>
          <cell r="E5191">
            <v>0.16</v>
          </cell>
          <cell r="F5191">
            <v>5490</v>
          </cell>
          <cell r="G5191" t="str">
            <v>ASCO CELDA</v>
          </cell>
        </row>
        <row r="5192">
          <cell r="A5192" t="str">
            <v>24110.55</v>
          </cell>
          <cell r="B5192" t="str">
            <v>Regarde ce que je peux faire !</v>
          </cell>
          <cell r="C5192">
            <v>154</v>
          </cell>
          <cell r="D5192">
            <v>4698.2759999999998</v>
          </cell>
          <cell r="E5192">
            <v>0.16</v>
          </cell>
          <cell r="F5192">
            <v>5450</v>
          </cell>
          <cell r="G5192" t="str">
            <v>ASCO CELDA</v>
          </cell>
        </row>
        <row r="5193">
          <cell r="A5193" t="str">
            <v>35015.55</v>
          </cell>
          <cell r="B5193" t="str">
            <v>Suites visuelles</v>
          </cell>
          <cell r="C5193">
            <v>154</v>
          </cell>
          <cell r="D5193">
            <v>4702.5860000000002</v>
          </cell>
          <cell r="E5193">
            <v>0.16</v>
          </cell>
          <cell r="F5193">
            <v>5455</v>
          </cell>
          <cell r="G5193" t="str">
            <v>ASCO CELDA</v>
          </cell>
        </row>
        <row r="5194">
          <cell r="A5194" t="str">
            <v>88300.55</v>
          </cell>
          <cell r="B5194" t="str">
            <v>Séquences images - 1</v>
          </cell>
          <cell r="C5194">
            <v>154</v>
          </cell>
          <cell r="D5194">
            <v>3122.4140000000002</v>
          </cell>
          <cell r="E5194">
            <v>0.16</v>
          </cell>
          <cell r="F5194">
            <v>3622</v>
          </cell>
          <cell r="G5194" t="str">
            <v>ASCO CELDA</v>
          </cell>
        </row>
        <row r="5195">
          <cell r="A5195" t="str">
            <v>88301.55</v>
          </cell>
          <cell r="B5195" t="str">
            <v>Séquences images - 2</v>
          </cell>
          <cell r="C5195">
            <v>154</v>
          </cell>
          <cell r="D5195">
            <v>3122.4140000000002</v>
          </cell>
          <cell r="E5195">
            <v>0.16</v>
          </cell>
          <cell r="F5195">
            <v>3622</v>
          </cell>
          <cell r="G5195" t="str">
            <v>ASCO CELDA</v>
          </cell>
        </row>
        <row r="5196">
          <cell r="A5196" t="str">
            <v>00500.55</v>
          </cell>
          <cell r="B5196" t="str">
            <v>Images séquentielles Marco</v>
          </cell>
          <cell r="C5196">
            <v>154</v>
          </cell>
          <cell r="D5196">
            <v>9610.3449999999993</v>
          </cell>
          <cell r="E5196">
            <v>0.16</v>
          </cell>
          <cell r="F5196">
            <v>11148</v>
          </cell>
          <cell r="G5196" t="str">
            <v>ASCO CELDA</v>
          </cell>
        </row>
        <row r="5197">
          <cell r="A5197" t="str">
            <v>01702.55</v>
          </cell>
          <cell r="B5197" t="str">
            <v>Globi</v>
          </cell>
          <cell r="C5197">
            <v>155</v>
          </cell>
          <cell r="D5197">
            <v>4553.4480000000003</v>
          </cell>
          <cell r="E5197">
            <v>0.16</v>
          </cell>
          <cell r="F5197">
            <v>5282</v>
          </cell>
          <cell r="G5197" t="str">
            <v>ASCO CELDA</v>
          </cell>
        </row>
        <row r="5198">
          <cell r="A5198" t="str">
            <v>17699.55</v>
          </cell>
          <cell r="B5198" t="str">
            <v>Une journée avec Flo</v>
          </cell>
          <cell r="C5198">
            <v>155</v>
          </cell>
          <cell r="D5198">
            <v>4553.4480000000003</v>
          </cell>
          <cell r="E5198">
            <v>0.16</v>
          </cell>
          <cell r="F5198">
            <v>5282</v>
          </cell>
          <cell r="G5198" t="str">
            <v>ASCO CELDA</v>
          </cell>
        </row>
        <row r="5199">
          <cell r="A5199" t="str">
            <v>02897.55</v>
          </cell>
          <cell r="B5199" t="str">
            <v>Séquences de vie</v>
          </cell>
          <cell r="C5199">
            <v>155</v>
          </cell>
          <cell r="D5199">
            <v>5471.5519999999997</v>
          </cell>
          <cell r="E5199">
            <v>0.16</v>
          </cell>
          <cell r="F5199">
            <v>6347</v>
          </cell>
          <cell r="G5199" t="str">
            <v>ASCO CELDA</v>
          </cell>
        </row>
        <row r="5200">
          <cell r="A5200" t="str">
            <v>30752.55</v>
          </cell>
          <cell r="B5200" t="str">
            <v>Raconte</v>
          </cell>
          <cell r="C5200">
            <v>155</v>
          </cell>
          <cell r="D5200">
            <v>7231.0339999999997</v>
          </cell>
          <cell r="E5200">
            <v>0.16</v>
          </cell>
          <cell r="F5200">
            <v>8388</v>
          </cell>
          <cell r="G5200" t="str">
            <v>ASCO CELDA</v>
          </cell>
        </row>
        <row r="5201">
          <cell r="A5201" t="str">
            <v>48981.55</v>
          </cell>
          <cell r="B5201" t="str">
            <v>Les histoires de Maître Jacot</v>
          </cell>
          <cell r="C5201">
            <v>155</v>
          </cell>
          <cell r="D5201">
            <v>7231.0339999999997</v>
          </cell>
          <cell r="E5201">
            <v>0.16</v>
          </cell>
          <cell r="F5201">
            <v>8388</v>
          </cell>
          <cell r="G5201" t="str">
            <v>ASCO CELDA</v>
          </cell>
        </row>
        <row r="5202">
          <cell r="A5202" t="str">
            <v>35866.55</v>
          </cell>
          <cell r="B5202" t="str">
            <v>Fiches  “Je découvre” à l'aide de Maître Jacot</v>
          </cell>
          <cell r="C5202">
            <v>155</v>
          </cell>
          <cell r="D5202">
            <v>1407.759</v>
          </cell>
          <cell r="E5202">
            <v>0.16</v>
          </cell>
          <cell r="F5202">
            <v>1633</v>
          </cell>
          <cell r="G5202" t="str">
            <v>ASCO CELDA</v>
          </cell>
        </row>
        <row r="5203">
          <cell r="A5203" t="str">
            <v>24270.55</v>
          </cell>
          <cell r="B5203" t="str">
            <v>Coussins “Émotions”</v>
          </cell>
          <cell r="C5203">
            <v>156</v>
          </cell>
          <cell r="D5203">
            <v>17304.310000000001</v>
          </cell>
          <cell r="E5203">
            <v>0.16</v>
          </cell>
          <cell r="F5203">
            <v>20073</v>
          </cell>
          <cell r="G5203" t="str">
            <v>ASCO CELDA</v>
          </cell>
        </row>
        <row r="5204">
          <cell r="A5204" t="str">
            <v>24271.55</v>
          </cell>
          <cell r="B5204" t="str">
            <v>Coussins “Émotions”</v>
          </cell>
          <cell r="C5204">
            <v>156</v>
          </cell>
          <cell r="D5204">
            <v>17304.310000000001</v>
          </cell>
          <cell r="E5204">
            <v>0.16</v>
          </cell>
          <cell r="F5204">
            <v>20073</v>
          </cell>
          <cell r="G5204" t="str">
            <v>ASCO CELDA</v>
          </cell>
        </row>
        <row r="5205">
          <cell r="A5205" t="str">
            <v>24282.55</v>
          </cell>
          <cell r="B5205" t="str">
            <v>Coussins “Émotions”</v>
          </cell>
          <cell r="C5205">
            <v>156</v>
          </cell>
          <cell r="D5205">
            <v>28962.069</v>
          </cell>
          <cell r="E5205">
            <v>0.16</v>
          </cell>
          <cell r="F5205">
            <v>33596</v>
          </cell>
          <cell r="G5205" t="str">
            <v>ASCO CELDA</v>
          </cell>
        </row>
        <row r="5206">
          <cell r="A5206" t="str">
            <v>24283.55</v>
          </cell>
          <cell r="B5206" t="str">
            <v>12 Coussins “Émotions” + Bac à roulettes</v>
          </cell>
          <cell r="C5206">
            <v>156</v>
          </cell>
          <cell r="D5206">
            <v>60357.758999999998</v>
          </cell>
          <cell r="E5206">
            <v>0.16</v>
          </cell>
          <cell r="F5206">
            <v>70015</v>
          </cell>
          <cell r="G5206" t="str">
            <v>ASCO CELDA</v>
          </cell>
        </row>
        <row r="5207">
          <cell r="A5207" t="str">
            <v>24274.55</v>
          </cell>
          <cell r="B5207" t="str">
            <v>Tapis “Émotions”</v>
          </cell>
          <cell r="C5207">
            <v>156</v>
          </cell>
          <cell r="D5207">
            <v>40360.345000000001</v>
          </cell>
          <cell r="E5207">
            <v>0.16</v>
          </cell>
          <cell r="F5207">
            <v>46818</v>
          </cell>
          <cell r="G5207" t="str">
            <v>ASCO CELDA</v>
          </cell>
        </row>
        <row r="5208">
          <cell r="A5208" t="str">
            <v>38325.55</v>
          </cell>
          <cell r="B5208" t="str">
            <v>Emoticapsules</v>
          </cell>
          <cell r="C5208">
            <v>157</v>
          </cell>
          <cell r="D5208">
            <v>3740.5169999999998</v>
          </cell>
          <cell r="E5208">
            <v>0.16</v>
          </cell>
          <cell r="F5208">
            <v>4339</v>
          </cell>
          <cell r="G5208" t="str">
            <v>ASCO CELDA</v>
          </cell>
        </row>
        <row r="5209">
          <cell r="A5209" t="str">
            <v>59185.55</v>
          </cell>
          <cell r="B5209" t="str">
            <v>Robot transformeur - Émotions</v>
          </cell>
          <cell r="C5209">
            <v>157</v>
          </cell>
          <cell r="D5209">
            <v>6180.1719999999996</v>
          </cell>
          <cell r="E5209">
            <v>0.16</v>
          </cell>
          <cell r="F5209">
            <v>7169</v>
          </cell>
          <cell r="G5209" t="str">
            <v>ASCO CELDA</v>
          </cell>
        </row>
        <row r="5210">
          <cell r="A5210" t="str">
            <v>59028.55</v>
          </cell>
          <cell r="B5210" t="str">
            <v>Mets-toi à ma place</v>
          </cell>
          <cell r="C5210">
            <v>157</v>
          </cell>
          <cell r="D5210">
            <v>5867.241</v>
          </cell>
          <cell r="E5210">
            <v>0.16</v>
          </cell>
          <cell r="F5210">
            <v>6806</v>
          </cell>
          <cell r="G5210" t="str">
            <v>ASCO CELDA</v>
          </cell>
        </row>
        <row r="5211">
          <cell r="A5211" t="str">
            <v>24109.55</v>
          </cell>
          <cell r="B5211" t="str">
            <v>Les émotions</v>
          </cell>
          <cell r="C5211">
            <v>157</v>
          </cell>
          <cell r="D5211">
            <v>4698.2759999999998</v>
          </cell>
          <cell r="E5211">
            <v>0.16</v>
          </cell>
          <cell r="F5211">
            <v>5450</v>
          </cell>
          <cell r="G5211" t="str">
            <v>ASCO CELDA</v>
          </cell>
        </row>
        <row r="5212">
          <cell r="A5212" t="str">
            <v>47292.55</v>
          </cell>
          <cell r="B5212" t="str">
            <v>Reconnaître et guider les émotions</v>
          </cell>
          <cell r="C5212">
            <v>157</v>
          </cell>
          <cell r="D5212">
            <v>3924.1379999999999</v>
          </cell>
          <cell r="E5212">
            <v>0.16</v>
          </cell>
          <cell r="F5212">
            <v>4552</v>
          </cell>
          <cell r="G5212" t="str">
            <v>ASCO CELDA</v>
          </cell>
        </row>
        <row r="5213">
          <cell r="A5213" t="str">
            <v>04621.55</v>
          </cell>
          <cell r="B5213" t="str">
            <v>“Tout sur moi” : la famille</v>
          </cell>
          <cell r="C5213">
            <v>158</v>
          </cell>
          <cell r="D5213">
            <v>4387.0690000000004</v>
          </cell>
          <cell r="E5213">
            <v>0.16</v>
          </cell>
          <cell r="F5213">
            <v>5089</v>
          </cell>
          <cell r="G5213" t="str">
            <v>ASCO CELDA</v>
          </cell>
        </row>
        <row r="5214">
          <cell r="A5214" t="str">
            <v>04620.55</v>
          </cell>
          <cell r="B5214" t="str">
            <v>“Tout sur moi” : miroirs 2 en 1</v>
          </cell>
          <cell r="C5214">
            <v>158</v>
          </cell>
          <cell r="D5214">
            <v>6325.8620000000001</v>
          </cell>
          <cell r="E5214">
            <v>0.16</v>
          </cell>
          <cell r="F5214">
            <v>7338</v>
          </cell>
          <cell r="G5214" t="str">
            <v>ASCO CELDA</v>
          </cell>
        </row>
        <row r="5215">
          <cell r="A5215" t="str">
            <v>04622.55</v>
          </cell>
          <cell r="B5215" t="str">
            <v>“Tout sur moi” : ardoises miroirs</v>
          </cell>
          <cell r="C5215">
            <v>158</v>
          </cell>
          <cell r="D5215">
            <v>4224.1379999999999</v>
          </cell>
          <cell r="E5215">
            <v>0.16</v>
          </cell>
          <cell r="F5215">
            <v>4900</v>
          </cell>
          <cell r="G5215" t="str">
            <v>ASCO CELDA</v>
          </cell>
        </row>
        <row r="5216">
          <cell r="A5216" t="str">
            <v>47104.55</v>
          </cell>
          <cell r="B5216" t="str">
            <v>Masques émotions</v>
          </cell>
          <cell r="C5216">
            <v>158</v>
          </cell>
          <cell r="D5216">
            <v>3706.0340000000001</v>
          </cell>
          <cell r="E5216">
            <v>0.16</v>
          </cell>
          <cell r="F5216">
            <v>4299</v>
          </cell>
          <cell r="G5216" t="str">
            <v>ASCO CELDA</v>
          </cell>
        </row>
        <row r="5217">
          <cell r="A5217" t="str">
            <v>30162.55</v>
          </cell>
          <cell r="B5217" t="str">
            <v>Monsieur visage</v>
          </cell>
          <cell r="C5217">
            <v>158</v>
          </cell>
          <cell r="D5217">
            <v>6094.8280000000004</v>
          </cell>
          <cell r="E5217">
            <v>0.16</v>
          </cell>
          <cell r="F5217">
            <v>7070</v>
          </cell>
          <cell r="G5217" t="str">
            <v>ASCO CELDA</v>
          </cell>
        </row>
        <row r="5218">
          <cell r="A5218" t="str">
            <v>38224.55</v>
          </cell>
          <cell r="B5218" t="str">
            <v>La ronde des émotions</v>
          </cell>
          <cell r="C5218">
            <v>159</v>
          </cell>
          <cell r="D5218">
            <v>2538.7930000000001</v>
          </cell>
          <cell r="E5218">
            <v>0.16</v>
          </cell>
          <cell r="F5218">
            <v>2945</v>
          </cell>
          <cell r="G5218" t="str">
            <v>ASCO CELDA</v>
          </cell>
        </row>
        <row r="5219">
          <cell r="A5219" t="str">
            <v>47088.55</v>
          </cell>
          <cell r="B5219" t="str">
            <v>Galets sensoriels - Émotions</v>
          </cell>
          <cell r="C5219">
            <v>159</v>
          </cell>
          <cell r="D5219">
            <v>4749.1379999999999</v>
          </cell>
          <cell r="E5219">
            <v>0.16</v>
          </cell>
          <cell r="F5219">
            <v>5509</v>
          </cell>
          <cell r="G5219" t="str">
            <v>ASCO CELDA</v>
          </cell>
        </row>
        <row r="5220">
          <cell r="A5220" t="str">
            <v>47106.55</v>
          </cell>
          <cell r="B5220" t="str">
            <v>Carrés émotions</v>
          </cell>
          <cell r="C5220">
            <v>159</v>
          </cell>
          <cell r="D5220">
            <v>4899.1379999999999</v>
          </cell>
          <cell r="E5220">
            <v>0.16</v>
          </cell>
          <cell r="F5220">
            <v>5683</v>
          </cell>
          <cell r="G5220" t="str">
            <v>ASCO CELDA</v>
          </cell>
        </row>
        <row r="5221">
          <cell r="A5221" t="str">
            <v>01267.55</v>
          </cell>
          <cell r="B5221" t="str">
            <v>Loto des expressions</v>
          </cell>
          <cell r="C5221">
            <v>159</v>
          </cell>
          <cell r="D5221">
            <v>3808.6210000000001</v>
          </cell>
          <cell r="E5221">
            <v>0.16</v>
          </cell>
          <cell r="F5221">
            <v>4418</v>
          </cell>
          <cell r="G5221" t="str">
            <v>ASCO CELDA</v>
          </cell>
        </row>
        <row r="5222">
          <cell r="A5222" t="str">
            <v>01334.55</v>
          </cell>
          <cell r="B5222" t="str">
            <v>Jeu des visages</v>
          </cell>
          <cell r="C5222">
            <v>159</v>
          </cell>
          <cell r="D5222">
            <v>4938.7929999999997</v>
          </cell>
          <cell r="E5222">
            <v>0.16</v>
          </cell>
          <cell r="F5222">
            <v>5729</v>
          </cell>
          <cell r="G5222" t="str">
            <v>ASCO CELDA</v>
          </cell>
        </row>
        <row r="5223">
          <cell r="A5223" t="str">
            <v>35479.55</v>
          </cell>
          <cell r="B5223" t="str">
            <v>Jeu des sentiments</v>
          </cell>
          <cell r="C5223">
            <v>159</v>
          </cell>
          <cell r="D5223">
            <v>4851.7240000000002</v>
          </cell>
          <cell r="E5223">
            <v>0.16</v>
          </cell>
          <cell r="F5223">
            <v>5628</v>
          </cell>
          <cell r="G5223" t="str">
            <v>ASCO CELDA</v>
          </cell>
        </row>
        <row r="5224">
          <cell r="A5224" t="str">
            <v>38289.55</v>
          </cell>
          <cell r="B5224" t="str">
            <v>Mon abécédaire Montessori à toucher</v>
          </cell>
          <cell r="C5224">
            <v>160</v>
          </cell>
          <cell r="D5224">
            <v>2257.759</v>
          </cell>
          <cell r="E5224">
            <v>0.16</v>
          </cell>
          <cell r="F5224">
            <v>2619</v>
          </cell>
          <cell r="G5224" t="str">
            <v>ASCO CELDA</v>
          </cell>
        </row>
        <row r="5225">
          <cell r="A5225" t="str">
            <v>59443.55</v>
          </cell>
          <cell r="B5225" t="str">
            <v>Mon premier livre de méditation + CD</v>
          </cell>
          <cell r="C5225">
            <v>160</v>
          </cell>
          <cell r="D5225">
            <v>2981.0340000000001</v>
          </cell>
          <cell r="E5225">
            <v>0.16</v>
          </cell>
          <cell r="F5225">
            <v>3458</v>
          </cell>
          <cell r="G5225" t="str">
            <v>ASCO CELDA</v>
          </cell>
        </row>
        <row r="5226">
          <cell r="A5226" t="str">
            <v>04760.55</v>
          </cell>
          <cell r="B5226" t="str">
            <v>Au pied de ma lettre</v>
          </cell>
          <cell r="C5226">
            <v>160</v>
          </cell>
          <cell r="D5226">
            <v>2836.2069999999999</v>
          </cell>
          <cell r="E5226">
            <v>0.16</v>
          </cell>
          <cell r="F5226">
            <v>3290</v>
          </cell>
          <cell r="G5226" t="str">
            <v>ASCO CELDA</v>
          </cell>
        </row>
        <row r="5227">
          <cell r="A5227" t="str">
            <v>04758.55</v>
          </cell>
          <cell r="B5227" t="str">
            <v>La petite grenouille qui avait mal aux oreilles</v>
          </cell>
          <cell r="C5227">
            <v>160</v>
          </cell>
          <cell r="D5227">
            <v>2276.7240000000002</v>
          </cell>
          <cell r="E5227">
            <v>0.16</v>
          </cell>
          <cell r="F5227">
            <v>2641</v>
          </cell>
          <cell r="G5227" t="str">
            <v>ASCO CELDA</v>
          </cell>
        </row>
        <row r="5228">
          <cell r="A5228" t="str">
            <v>47349.55</v>
          </cell>
          <cell r="B5228" t="str">
            <v>Une petite mesure de rien du tout</v>
          </cell>
          <cell r="C5228">
            <v>160</v>
          </cell>
          <cell r="D5228">
            <v>1665.5170000000001</v>
          </cell>
          <cell r="E5228">
            <v>0.16</v>
          </cell>
          <cell r="F5228">
            <v>1932</v>
          </cell>
          <cell r="G5228" t="str">
            <v>ASCO CELDA</v>
          </cell>
        </row>
        <row r="5229">
          <cell r="A5229" t="str">
            <v>47350.55</v>
          </cell>
          <cell r="B5229" t="str">
            <v>Mes comptines en Langue des Signes Française</v>
          </cell>
          <cell r="C5229">
            <v>161</v>
          </cell>
          <cell r="D5229">
            <v>2793.1030000000001</v>
          </cell>
          <cell r="E5229">
            <v>0.16</v>
          </cell>
          <cell r="F5229">
            <v>3240</v>
          </cell>
          <cell r="G5229" t="str">
            <v>ASCO CELDA</v>
          </cell>
        </row>
        <row r="5230">
          <cell r="A5230" t="str">
            <v>38288.55</v>
          </cell>
          <cell r="B5230" t="str">
            <v>Le livre pour ne plus se tromper</v>
          </cell>
          <cell r="C5230">
            <v>161</v>
          </cell>
          <cell r="D5230">
            <v>2346.5520000000001</v>
          </cell>
          <cell r="E5230">
            <v>0.16</v>
          </cell>
          <cell r="F5230">
            <v>2722</v>
          </cell>
          <cell r="G5230" t="str">
            <v>ASCO CELDA</v>
          </cell>
        </row>
        <row r="5231">
          <cell r="A5231" t="str">
            <v>35002.55</v>
          </cell>
          <cell r="B5231" t="str">
            <v>Colza</v>
          </cell>
          <cell r="C5231">
            <v>161</v>
          </cell>
          <cell r="D5231">
            <v>4590.5169999999998</v>
          </cell>
          <cell r="E5231">
            <v>0.16</v>
          </cell>
          <cell r="F5231">
            <v>5325</v>
          </cell>
          <cell r="G5231" t="str">
            <v>ASCO CELDA</v>
          </cell>
        </row>
        <row r="5232">
          <cell r="A5232" t="str">
            <v>04753.55</v>
          </cell>
          <cell r="B5232" t="str">
            <v>Les expressions racontées et expliquées aux enfants</v>
          </cell>
          <cell r="C5232">
            <v>161</v>
          </cell>
          <cell r="D5232">
            <v>2460.3449999999998</v>
          </cell>
          <cell r="E5232">
            <v>0.16</v>
          </cell>
          <cell r="F5232">
            <v>2854</v>
          </cell>
          <cell r="G5232" t="str">
            <v>ASCO CELDA</v>
          </cell>
        </row>
        <row r="5233">
          <cell r="A5233" t="str">
            <v>47260.55</v>
          </cell>
          <cell r="B5233" t="str">
            <v>Trésors du langage - CD + Livre</v>
          </cell>
          <cell r="C5233">
            <v>161</v>
          </cell>
          <cell r="D5233">
            <v>3612.069</v>
          </cell>
          <cell r="E5233">
            <v>0.16</v>
          </cell>
          <cell r="F5233">
            <v>4190</v>
          </cell>
          <cell r="G5233" t="str">
            <v>ASCO CELDA</v>
          </cell>
        </row>
        <row r="5234">
          <cell r="A5234" t="str">
            <v>47557.55</v>
          </cell>
          <cell r="B5234" t="str">
            <v>Loco' maths : Algorithmes</v>
          </cell>
          <cell r="C5234">
            <v>164</v>
          </cell>
          <cell r="D5234">
            <v>11831.034</v>
          </cell>
          <cell r="E5234">
            <v>0.16</v>
          </cell>
          <cell r="F5234">
            <v>13724</v>
          </cell>
          <cell r="G5234" t="str">
            <v>ASCO CELDA</v>
          </cell>
        </row>
        <row r="5235">
          <cell r="A5235" t="str">
            <v>24415.55</v>
          </cell>
          <cell r="B5235" t="str">
            <v>Ours à pivots</v>
          </cell>
          <cell r="C5235">
            <v>164</v>
          </cell>
          <cell r="D5235">
            <v>11810.344999999999</v>
          </cell>
          <cell r="E5235">
            <v>0.16</v>
          </cell>
          <cell r="F5235">
            <v>13700</v>
          </cell>
          <cell r="G5235" t="str">
            <v>ASCO CELDA</v>
          </cell>
        </row>
        <row r="5236">
          <cell r="A5236" t="str">
            <v>00243.55</v>
          </cell>
          <cell r="B5236" t="str">
            <v>Chaînons géants</v>
          </cell>
          <cell r="C5236">
            <v>164</v>
          </cell>
          <cell r="D5236">
            <v>823.27599999999995</v>
          </cell>
          <cell r="E5236">
            <v>0.16</v>
          </cell>
          <cell r="F5236">
            <v>955</v>
          </cell>
          <cell r="G5236" t="str">
            <v>ASCO CELDA</v>
          </cell>
        </row>
        <row r="5237">
          <cell r="A5237" t="str">
            <v>36228.55</v>
          </cell>
          <cell r="B5237" t="str">
            <v>Fiches atelier “Chaînons géants”</v>
          </cell>
          <cell r="C5237">
            <v>164</v>
          </cell>
          <cell r="D5237">
            <v>1370.69</v>
          </cell>
          <cell r="E5237">
            <v>0.16</v>
          </cell>
          <cell r="F5237">
            <v>1590</v>
          </cell>
          <cell r="G5237" t="str">
            <v>ASCO CELDA</v>
          </cell>
        </row>
        <row r="5238">
          <cell r="A5238" t="str">
            <v>02303.55</v>
          </cell>
          <cell r="B5238" t="str">
            <v>Grenouilles de tri</v>
          </cell>
          <cell r="C5238">
            <v>164</v>
          </cell>
          <cell r="D5238">
            <v>299.13799999999998</v>
          </cell>
          <cell r="E5238">
            <v>0.16</v>
          </cell>
          <cell r="F5238">
            <v>347</v>
          </cell>
          <cell r="G5238" t="str">
            <v>ASCO CELDA</v>
          </cell>
        </row>
        <row r="5239">
          <cell r="A5239" t="str">
            <v>24131.55</v>
          </cell>
          <cell r="B5239" t="str">
            <v>Grand ensemble de tri</v>
          </cell>
          <cell r="C5239">
            <v>165</v>
          </cell>
          <cell r="D5239">
            <v>12934.483</v>
          </cell>
          <cell r="E5239">
            <v>0.16</v>
          </cell>
          <cell r="F5239">
            <v>15004</v>
          </cell>
          <cell r="G5239" t="str">
            <v>ASCO CELDA</v>
          </cell>
        </row>
        <row r="5240">
          <cell r="A5240" t="str">
            <v>02142.55</v>
          </cell>
          <cell r="B5240" t="str">
            <v>Jeu de tri : la tourte</v>
          </cell>
          <cell r="C5240">
            <v>165</v>
          </cell>
          <cell r="D5240">
            <v>5387.0690000000004</v>
          </cell>
          <cell r="E5240">
            <v>0.16</v>
          </cell>
          <cell r="F5240">
            <v>6249</v>
          </cell>
          <cell r="G5240" t="str">
            <v>ASCO CELDA</v>
          </cell>
        </row>
        <row r="5241">
          <cell r="A5241" t="str">
            <v>02143.55</v>
          </cell>
          <cell r="B5241" t="str">
            <v>Taches de couleurs</v>
          </cell>
          <cell r="C5241">
            <v>165</v>
          </cell>
          <cell r="D5241">
            <v>5900</v>
          </cell>
          <cell r="E5241">
            <v>0.16</v>
          </cell>
          <cell r="F5241">
            <v>6844</v>
          </cell>
          <cell r="G5241" t="str">
            <v>ASCO CELDA</v>
          </cell>
        </row>
        <row r="5242">
          <cell r="A5242" t="str">
            <v>38019.55</v>
          </cell>
          <cell r="B5242" t="str">
            <v>Accessoires de tri</v>
          </cell>
          <cell r="C5242">
            <v>165</v>
          </cell>
          <cell r="D5242">
            <v>2626.7240000000002</v>
          </cell>
          <cell r="E5242">
            <v>0.16</v>
          </cell>
          <cell r="F5242">
            <v>3047</v>
          </cell>
          <cell r="G5242" t="str">
            <v>ASCO CELDA</v>
          </cell>
        </row>
        <row r="5243">
          <cell r="A5243" t="str">
            <v>24177.55</v>
          </cell>
          <cell r="B5243" t="str">
            <v>Accessoires de tri</v>
          </cell>
          <cell r="C5243">
            <v>165</v>
          </cell>
          <cell r="D5243">
            <v>2643.9659999999999</v>
          </cell>
          <cell r="E5243">
            <v>0.16</v>
          </cell>
          <cell r="F5243">
            <v>3067</v>
          </cell>
          <cell r="G5243" t="str">
            <v>ASCO CELDA</v>
          </cell>
        </row>
        <row r="5244">
          <cell r="A5244" t="str">
            <v>47492.55</v>
          </cell>
          <cell r="B5244" t="str">
            <v>Accessoires de tri</v>
          </cell>
          <cell r="C5244">
            <v>165</v>
          </cell>
          <cell r="D5244">
            <v>1896.5519999999999</v>
          </cell>
          <cell r="E5244">
            <v>0.16</v>
          </cell>
          <cell r="F5244">
            <v>2200</v>
          </cell>
          <cell r="G5244" t="str">
            <v>ASCO CELDA</v>
          </cell>
        </row>
        <row r="5245">
          <cell r="A5245" t="str">
            <v>35798.55</v>
          </cell>
          <cell r="B5245" t="str">
            <v>Accessoires de tri</v>
          </cell>
          <cell r="C5245">
            <v>165</v>
          </cell>
          <cell r="D5245">
            <v>4040.5169999999998</v>
          </cell>
          <cell r="E5245">
            <v>0.16</v>
          </cell>
          <cell r="F5245">
            <v>4687</v>
          </cell>
          <cell r="G5245" t="str">
            <v>ASCO CELDA</v>
          </cell>
        </row>
        <row r="5246">
          <cell r="A5246" t="str">
            <v>38133.55</v>
          </cell>
          <cell r="B5246" t="str">
            <v>Accessoires de tri</v>
          </cell>
          <cell r="C5246">
            <v>165</v>
          </cell>
          <cell r="D5246">
            <v>4492.241</v>
          </cell>
          <cell r="E5246">
            <v>0.16</v>
          </cell>
          <cell r="F5246">
            <v>5211</v>
          </cell>
          <cell r="G5246" t="str">
            <v>ASCO CELDA</v>
          </cell>
        </row>
        <row r="5247">
          <cell r="A5247" t="str">
            <v>59097.55</v>
          </cell>
          <cell r="B5247" t="str">
            <v>Accessoires de tri</v>
          </cell>
          <cell r="C5247">
            <v>165</v>
          </cell>
          <cell r="D5247">
            <v>1597.414</v>
          </cell>
          <cell r="E5247">
            <v>0.16</v>
          </cell>
          <cell r="F5247">
            <v>1853</v>
          </cell>
          <cell r="G5247" t="str">
            <v>ASCO CELDA</v>
          </cell>
        </row>
        <row r="5248">
          <cell r="A5248" t="str">
            <v>04621.55</v>
          </cell>
          <cell r="B5248" t="str">
            <v>“Tout sur moi” : la famille</v>
          </cell>
          <cell r="C5248">
            <v>166</v>
          </cell>
          <cell r="D5248">
            <v>4387.0690000000004</v>
          </cell>
          <cell r="E5248">
            <v>0.16</v>
          </cell>
          <cell r="F5248">
            <v>5089</v>
          </cell>
          <cell r="G5248" t="str">
            <v>ASCO CELDA</v>
          </cell>
        </row>
        <row r="5249">
          <cell r="A5249" t="str">
            <v>47064.55</v>
          </cell>
          <cell r="B5249" t="str">
            <v>“Tout sur moi” : cartes d'activités</v>
          </cell>
          <cell r="C5249">
            <v>166</v>
          </cell>
          <cell r="D5249">
            <v>3009.4830000000002</v>
          </cell>
          <cell r="E5249">
            <v>0.16</v>
          </cell>
          <cell r="F5249">
            <v>3491</v>
          </cell>
          <cell r="G5249" t="str">
            <v>ASCO CELDA</v>
          </cell>
        </row>
        <row r="5250">
          <cell r="A5250" t="str">
            <v>24178.55</v>
          </cell>
          <cell r="B5250" t="str">
            <v>Animaux de tri : la jungle</v>
          </cell>
          <cell r="C5250">
            <v>166</v>
          </cell>
          <cell r="D5250">
            <v>4487.9309999999996</v>
          </cell>
          <cell r="E5250">
            <v>0.16</v>
          </cell>
          <cell r="F5250">
            <v>5206</v>
          </cell>
          <cell r="G5250" t="str">
            <v>ASCO CELDA</v>
          </cell>
        </row>
        <row r="5251">
          <cell r="A5251" t="str">
            <v>38132.55</v>
          </cell>
          <cell r="B5251" t="str">
            <v>8 œufs de tri : taille et masse</v>
          </cell>
          <cell r="C5251">
            <v>166</v>
          </cell>
          <cell r="D5251">
            <v>5613.7929999999997</v>
          </cell>
          <cell r="E5251">
            <v>0.16</v>
          </cell>
          <cell r="F5251">
            <v>6512</v>
          </cell>
          <cell r="G5251" t="str">
            <v>ASCO CELDA</v>
          </cell>
        </row>
        <row r="5252">
          <cell r="A5252" t="str">
            <v>31188.55</v>
          </cell>
          <cell r="B5252" t="str">
            <v>Fiches atelier “Animaux de tri”</v>
          </cell>
          <cell r="C5252">
            <v>166</v>
          </cell>
          <cell r="D5252">
            <v>1691.3789999999999</v>
          </cell>
          <cell r="E5252">
            <v>0.16</v>
          </cell>
          <cell r="F5252">
            <v>1962</v>
          </cell>
          <cell r="G5252" t="str">
            <v>ASCO CELDA</v>
          </cell>
        </row>
        <row r="5253">
          <cell r="A5253" t="str">
            <v>30206.55</v>
          </cell>
          <cell r="B5253" t="str">
            <v>Animaux de tri “Des intrus à la ferme”</v>
          </cell>
          <cell r="C5253">
            <v>166</v>
          </cell>
          <cell r="D5253">
            <v>5299.1379999999999</v>
          </cell>
          <cell r="E5253">
            <v>0.16</v>
          </cell>
          <cell r="F5253">
            <v>6147</v>
          </cell>
          <cell r="G5253" t="str">
            <v>ASCO CELDA</v>
          </cell>
        </row>
        <row r="5254">
          <cell r="A5254" t="str">
            <v>35090.55</v>
          </cell>
          <cell r="B5254" t="str">
            <v>Équivalences</v>
          </cell>
          <cell r="C5254">
            <v>167</v>
          </cell>
          <cell r="D5254">
            <v>3565.5169999999998</v>
          </cell>
          <cell r="E5254">
            <v>0.16</v>
          </cell>
          <cell r="F5254">
            <v>4136</v>
          </cell>
          <cell r="G5254" t="str">
            <v>ASCO CELDA</v>
          </cell>
        </row>
        <row r="5255">
          <cell r="A5255" t="str">
            <v>04468.55</v>
          </cell>
          <cell r="B5255" t="str">
            <v>Boîte de tri</v>
          </cell>
          <cell r="C5255">
            <v>167</v>
          </cell>
          <cell r="D5255">
            <v>13932.759</v>
          </cell>
          <cell r="E5255">
            <v>0.16</v>
          </cell>
          <cell r="F5255">
            <v>16162</v>
          </cell>
          <cell r="G5255" t="str">
            <v>ASCO CELDA</v>
          </cell>
        </row>
        <row r="5256">
          <cell r="A5256" t="str">
            <v>24506.55</v>
          </cell>
          <cell r="B5256" t="str">
            <v>3 tableaux de tri</v>
          </cell>
          <cell r="C5256">
            <v>167</v>
          </cell>
          <cell r="D5256">
            <v>6675.8620000000001</v>
          </cell>
          <cell r="E5256">
            <v>0.16</v>
          </cell>
          <cell r="F5256">
            <v>7744</v>
          </cell>
          <cell r="G5256" t="str">
            <v>ASCO CELDA</v>
          </cell>
        </row>
        <row r="5257">
          <cell r="A5257" t="str">
            <v>88364.55</v>
          </cell>
          <cell r="B5257" t="str">
            <v>Jeux de logique</v>
          </cell>
          <cell r="C5257">
            <v>167</v>
          </cell>
          <cell r="D5257">
            <v>7519.8280000000004</v>
          </cell>
          <cell r="E5257">
            <v>0.16</v>
          </cell>
          <cell r="F5257">
            <v>8723</v>
          </cell>
          <cell r="G5257" t="str">
            <v>ASCO CELDA</v>
          </cell>
        </row>
        <row r="5258">
          <cell r="A5258" t="str">
            <v>02265.55</v>
          </cell>
          <cell r="B5258" t="str">
            <v>Association couleurs-fruits</v>
          </cell>
          <cell r="C5258">
            <v>167</v>
          </cell>
          <cell r="D5258">
            <v>2645.69</v>
          </cell>
          <cell r="E5258">
            <v>0.16</v>
          </cell>
          <cell r="F5258">
            <v>3069</v>
          </cell>
          <cell r="G5258" t="str">
            <v>ASCO CELDA</v>
          </cell>
        </row>
        <row r="5259">
          <cell r="A5259" t="str">
            <v>38131.55</v>
          </cell>
          <cell r="B5259" t="str">
            <v>Jeu de pommes</v>
          </cell>
          <cell r="C5259">
            <v>168</v>
          </cell>
          <cell r="D5259">
            <v>7934.4830000000002</v>
          </cell>
          <cell r="E5259">
            <v>0.16</v>
          </cell>
          <cell r="F5259">
            <v>9204</v>
          </cell>
          <cell r="G5259" t="str">
            <v>ASCO CELDA</v>
          </cell>
        </row>
        <row r="5260">
          <cell r="A5260" t="str">
            <v>35253.55</v>
          </cell>
          <cell r="B5260" t="str">
            <v>“Snap” Formes et couleurs</v>
          </cell>
          <cell r="C5260">
            <v>168</v>
          </cell>
          <cell r="D5260">
            <v>1031.0340000000001</v>
          </cell>
          <cell r="E5260">
            <v>0.16</v>
          </cell>
          <cell r="F5260">
            <v>1196</v>
          </cell>
          <cell r="G5260" t="str">
            <v>ASCO CELDA</v>
          </cell>
        </row>
        <row r="5261">
          <cell r="A5261" t="str">
            <v>37931.55</v>
          </cell>
          <cell r="B5261" t="str">
            <v>Blocs logiques</v>
          </cell>
          <cell r="C5261">
            <v>168</v>
          </cell>
          <cell r="D5261">
            <v>1706.8969999999999</v>
          </cell>
          <cell r="E5261">
            <v>0.16</v>
          </cell>
          <cell r="F5261">
            <v>1980</v>
          </cell>
          <cell r="G5261" t="str">
            <v>ASCO CELDA</v>
          </cell>
        </row>
        <row r="5262">
          <cell r="A5262" t="str">
            <v>36246.55</v>
          </cell>
          <cell r="B5262" t="str">
            <v>Fiches d'activités</v>
          </cell>
          <cell r="C5262">
            <v>168</v>
          </cell>
          <cell r="D5262">
            <v>1370.69</v>
          </cell>
          <cell r="E5262">
            <v>0.16</v>
          </cell>
          <cell r="F5262">
            <v>1590</v>
          </cell>
          <cell r="G5262" t="str">
            <v>ASCO CELDA</v>
          </cell>
        </row>
        <row r="5263">
          <cell r="A5263" t="str">
            <v>35820.55</v>
          </cell>
          <cell r="B5263" t="str">
            <v>Fiches d'activités</v>
          </cell>
          <cell r="C5263">
            <v>168</v>
          </cell>
          <cell r="D5263">
            <v>1407.759</v>
          </cell>
          <cell r="E5263">
            <v>0.16</v>
          </cell>
          <cell r="F5263">
            <v>1633</v>
          </cell>
          <cell r="G5263" t="str">
            <v>ASCO CELDA</v>
          </cell>
        </row>
        <row r="5264">
          <cell r="A5264" t="str">
            <v>02428.55</v>
          </cell>
          <cell r="B5264" t="str">
            <v>Code couleur</v>
          </cell>
          <cell r="C5264">
            <v>169</v>
          </cell>
          <cell r="D5264">
            <v>4343.9660000000003</v>
          </cell>
          <cell r="E5264">
            <v>0.16</v>
          </cell>
          <cell r="F5264">
            <v>5039</v>
          </cell>
          <cell r="G5264" t="str">
            <v>ASCO CELDA</v>
          </cell>
        </row>
        <row r="5265">
          <cell r="A5265" t="str">
            <v>24432.55</v>
          </cell>
          <cell r="B5265" t="str">
            <v>A - Ensemble Ascoblocs  “petit format”</v>
          </cell>
          <cell r="C5265">
            <v>169</v>
          </cell>
          <cell r="D5265">
            <v>2229.31</v>
          </cell>
          <cell r="E5265">
            <v>0.16</v>
          </cell>
          <cell r="F5265">
            <v>2586</v>
          </cell>
          <cell r="G5265" t="str">
            <v>ASCO CELDA</v>
          </cell>
        </row>
        <row r="5266">
          <cell r="A5266" t="str">
            <v>29546.55</v>
          </cell>
          <cell r="B5266" t="str">
            <v>B - Ensemble Ascoblocs “maxi format”</v>
          </cell>
          <cell r="C5266">
            <v>169</v>
          </cell>
          <cell r="D5266">
            <v>7881.8969999999999</v>
          </cell>
          <cell r="E5266">
            <v>0.16</v>
          </cell>
          <cell r="F5266">
            <v>9143</v>
          </cell>
          <cell r="G5266" t="str">
            <v>ASCO CELDA</v>
          </cell>
        </row>
        <row r="5267">
          <cell r="A5267" t="str">
            <v>44613.55</v>
          </cell>
          <cell r="B5267" t="str">
            <v>C - 2 ensembles Ascoblocs “maxi format”</v>
          </cell>
          <cell r="C5267">
            <v>169</v>
          </cell>
          <cell r="D5267">
            <v>14348.276</v>
          </cell>
          <cell r="E5267">
            <v>0.16</v>
          </cell>
          <cell r="F5267">
            <v>16644</v>
          </cell>
          <cell r="G5267" t="str">
            <v>ASCO CELDA</v>
          </cell>
        </row>
        <row r="5268">
          <cell r="A5268" t="str">
            <v>45657.55</v>
          </cell>
          <cell r="B5268" t="str">
            <v>D - Ensemble Ascoblocs “format intermédiaire”</v>
          </cell>
          <cell r="C5268">
            <v>169</v>
          </cell>
          <cell r="D5268">
            <v>3706.0340000000001</v>
          </cell>
          <cell r="E5268">
            <v>0.16</v>
          </cell>
          <cell r="F5268">
            <v>4299</v>
          </cell>
          <cell r="G5268" t="str">
            <v>ASCO CELDA</v>
          </cell>
        </row>
        <row r="5269">
          <cell r="A5269" t="str">
            <v>01389.55</v>
          </cell>
          <cell r="B5269" t="str">
            <v>Les fichiers d'activités Ascoblocs</v>
          </cell>
          <cell r="C5269">
            <v>169</v>
          </cell>
          <cell r="D5269">
            <v>4162.9309999999996</v>
          </cell>
          <cell r="E5269">
            <v>0.16</v>
          </cell>
          <cell r="F5269">
            <v>4829</v>
          </cell>
          <cell r="G5269" t="str">
            <v>ASCO CELDA</v>
          </cell>
        </row>
        <row r="5270">
          <cell r="A5270" t="str">
            <v>01402.55</v>
          </cell>
          <cell r="B5270" t="str">
            <v>Les fichiers d'activités Ascoblocs</v>
          </cell>
          <cell r="C5270">
            <v>169</v>
          </cell>
          <cell r="D5270">
            <v>4162.9309999999996</v>
          </cell>
          <cell r="E5270">
            <v>0.16</v>
          </cell>
          <cell r="F5270">
            <v>4829</v>
          </cell>
          <cell r="G5270" t="str">
            <v>ASCO CELDA</v>
          </cell>
        </row>
        <row r="5271">
          <cell r="A5271" t="str">
            <v>01555.55</v>
          </cell>
          <cell r="B5271" t="str">
            <v>Les fichiers d'activités Ascoblocs</v>
          </cell>
          <cell r="C5271">
            <v>169</v>
          </cell>
          <cell r="D5271">
            <v>4162.9309999999996</v>
          </cell>
          <cell r="E5271">
            <v>0.16</v>
          </cell>
          <cell r="F5271">
            <v>4829</v>
          </cell>
          <cell r="G5271" t="str">
            <v>ASCO CELDA</v>
          </cell>
        </row>
        <row r="5272">
          <cell r="A5272" t="str">
            <v>26910.55</v>
          </cell>
          <cell r="B5272" t="str">
            <v>Ensemble 50 Formes et couleurs</v>
          </cell>
          <cell r="C5272">
            <v>170</v>
          </cell>
          <cell r="D5272">
            <v>3142.241</v>
          </cell>
          <cell r="E5272">
            <v>0.16</v>
          </cell>
          <cell r="F5272">
            <v>3645</v>
          </cell>
          <cell r="G5272" t="str">
            <v>ASCO CELDA</v>
          </cell>
        </row>
        <row r="5273">
          <cell r="A5273" t="str">
            <v>11443.55</v>
          </cell>
          <cell r="B5273" t="str">
            <v>Grand ensemble 200 Formes et couleurs</v>
          </cell>
          <cell r="C5273">
            <v>170</v>
          </cell>
          <cell r="D5273">
            <v>9813.7929999999997</v>
          </cell>
          <cell r="E5273">
            <v>0.16</v>
          </cell>
          <cell r="F5273">
            <v>11384</v>
          </cell>
          <cell r="G5273" t="str">
            <v>ASCO CELDA</v>
          </cell>
        </row>
        <row r="5274">
          <cell r="A5274" t="str">
            <v>45961.55</v>
          </cell>
          <cell r="B5274" t="str">
            <v>Les réassortiments</v>
          </cell>
          <cell r="C5274">
            <v>170</v>
          </cell>
          <cell r="D5274">
            <v>3039.6550000000002</v>
          </cell>
          <cell r="E5274">
            <v>0.16</v>
          </cell>
          <cell r="F5274">
            <v>3526</v>
          </cell>
          <cell r="G5274" t="str">
            <v>ASCO CELDA</v>
          </cell>
        </row>
        <row r="5275">
          <cell r="A5275" t="str">
            <v>24998.55</v>
          </cell>
          <cell r="B5275" t="str">
            <v>Les réassortiments</v>
          </cell>
          <cell r="C5275">
            <v>170</v>
          </cell>
          <cell r="D5275">
            <v>662.93100000000004</v>
          </cell>
          <cell r="E5275">
            <v>0.16</v>
          </cell>
          <cell r="F5275">
            <v>769</v>
          </cell>
          <cell r="G5275" t="str">
            <v>ASCO CELDA</v>
          </cell>
        </row>
        <row r="5276">
          <cell r="A5276" t="str">
            <v>45746.55</v>
          </cell>
          <cell r="B5276" t="str">
            <v>Les réassortiments</v>
          </cell>
          <cell r="C5276">
            <v>170</v>
          </cell>
          <cell r="D5276">
            <v>3968.9659999999999</v>
          </cell>
          <cell r="E5276">
            <v>0.16</v>
          </cell>
          <cell r="F5276">
            <v>4604</v>
          </cell>
          <cell r="G5276" t="str">
            <v>ASCO CELDA</v>
          </cell>
        </row>
        <row r="5277">
          <cell r="A5277" t="str">
            <v>46046.55</v>
          </cell>
          <cell r="B5277" t="str">
            <v>Les réassortiments</v>
          </cell>
          <cell r="C5277">
            <v>170</v>
          </cell>
          <cell r="D5277">
            <v>2935.3449999999998</v>
          </cell>
          <cell r="E5277">
            <v>0.16</v>
          </cell>
          <cell r="F5277">
            <v>3405</v>
          </cell>
          <cell r="G5277" t="str">
            <v>ASCO CELDA</v>
          </cell>
        </row>
        <row r="5278">
          <cell r="A5278" t="str">
            <v>45862.55</v>
          </cell>
          <cell r="B5278" t="str">
            <v>Les réassortiments</v>
          </cell>
          <cell r="C5278">
            <v>170</v>
          </cell>
          <cell r="D5278">
            <v>1278.4480000000001</v>
          </cell>
          <cell r="E5278">
            <v>0.16</v>
          </cell>
          <cell r="F5278">
            <v>1483</v>
          </cell>
          <cell r="G5278" t="str">
            <v>ASCO CELDA</v>
          </cell>
        </row>
        <row r="5279">
          <cell r="A5279" t="str">
            <v>00066.55</v>
          </cell>
          <cell r="B5279" t="str">
            <v>Fichiers d'activités Formes et couleurs</v>
          </cell>
          <cell r="C5279">
            <v>170</v>
          </cell>
          <cell r="D5279">
            <v>4103.4480000000003</v>
          </cell>
          <cell r="E5279">
            <v>0.16</v>
          </cell>
          <cell r="F5279">
            <v>4760</v>
          </cell>
          <cell r="G5279" t="str">
            <v>ASCO CELDA</v>
          </cell>
        </row>
        <row r="5280">
          <cell r="A5280" t="str">
            <v>00067.55</v>
          </cell>
          <cell r="B5280" t="str">
            <v>Fichiers d'activités Formes et couleurs</v>
          </cell>
          <cell r="C5280">
            <v>170</v>
          </cell>
          <cell r="D5280">
            <v>4103.4480000000003</v>
          </cell>
          <cell r="E5280">
            <v>0.16</v>
          </cell>
          <cell r="F5280">
            <v>4760</v>
          </cell>
          <cell r="G5280" t="str">
            <v>ASCO CELDA</v>
          </cell>
        </row>
        <row r="5281">
          <cell r="A5281" t="str">
            <v>00068.55</v>
          </cell>
          <cell r="B5281" t="str">
            <v>Fichiers d'activités Formes et couleurs</v>
          </cell>
          <cell r="C5281">
            <v>170</v>
          </cell>
          <cell r="D5281">
            <v>4103.4480000000003</v>
          </cell>
          <cell r="E5281">
            <v>0.16</v>
          </cell>
          <cell r="F5281">
            <v>4760</v>
          </cell>
          <cell r="G5281" t="str">
            <v>ASCO CELDA</v>
          </cell>
        </row>
        <row r="5282">
          <cell r="A5282" t="str">
            <v>44293.55</v>
          </cell>
          <cell r="B5282" t="str">
            <v>Ensemble Mathœufs</v>
          </cell>
          <cell r="C5282">
            <v>171</v>
          </cell>
          <cell r="D5282">
            <v>5735.3450000000003</v>
          </cell>
          <cell r="E5282">
            <v>0.16</v>
          </cell>
          <cell r="F5282">
            <v>6653</v>
          </cell>
          <cell r="G5282" t="str">
            <v>ASCO CELDA</v>
          </cell>
        </row>
        <row r="5283">
          <cell r="A5283" t="str">
            <v>33647.55</v>
          </cell>
          <cell r="B5283" t="str">
            <v>Grand ensemble Mathœufs</v>
          </cell>
          <cell r="C5283">
            <v>171</v>
          </cell>
          <cell r="D5283">
            <v>12318.102999999999</v>
          </cell>
          <cell r="E5283">
            <v>0.16</v>
          </cell>
          <cell r="F5283">
            <v>14289</v>
          </cell>
          <cell r="G5283" t="str">
            <v>ASCO CELDA</v>
          </cell>
        </row>
        <row r="5284">
          <cell r="A5284" t="str">
            <v>24006.55</v>
          </cell>
          <cell r="B5284" t="str">
            <v>Réassortiment 5 Mathœufs</v>
          </cell>
          <cell r="C5284">
            <v>171</v>
          </cell>
          <cell r="D5284">
            <v>1389.655</v>
          </cell>
          <cell r="E5284">
            <v>0.16</v>
          </cell>
          <cell r="F5284">
            <v>1612</v>
          </cell>
          <cell r="G5284" t="str">
            <v>ASCO CELDA</v>
          </cell>
        </row>
        <row r="5285">
          <cell r="A5285" t="str">
            <v>29690.55</v>
          </cell>
          <cell r="B5285" t="str">
            <v>Gommettes Mathœufs</v>
          </cell>
          <cell r="C5285">
            <v>171</v>
          </cell>
          <cell r="D5285">
            <v>2250</v>
          </cell>
          <cell r="E5285">
            <v>0.16</v>
          </cell>
          <cell r="F5285">
            <v>2610</v>
          </cell>
          <cell r="G5285" t="str">
            <v>ASCO CELDA</v>
          </cell>
        </row>
        <row r="5286">
          <cell r="A5286" t="str">
            <v>00621.55</v>
          </cell>
          <cell r="B5286" t="str">
            <v>Les Fichiers d'activités Mathœufs</v>
          </cell>
          <cell r="C5286">
            <v>171</v>
          </cell>
          <cell r="D5286">
            <v>6309.4830000000002</v>
          </cell>
          <cell r="E5286">
            <v>0.16</v>
          </cell>
          <cell r="F5286">
            <v>7319</v>
          </cell>
          <cell r="G5286" t="str">
            <v>ASCO CELDA</v>
          </cell>
        </row>
        <row r="5287">
          <cell r="A5287" t="str">
            <v>00622.55</v>
          </cell>
          <cell r="B5287" t="str">
            <v>Les Fichiers d'activités Mathœufs</v>
          </cell>
          <cell r="C5287">
            <v>171</v>
          </cell>
          <cell r="D5287">
            <v>6309.4830000000002</v>
          </cell>
          <cell r="E5287">
            <v>0.16</v>
          </cell>
          <cell r="F5287">
            <v>7319</v>
          </cell>
          <cell r="G5287" t="str">
            <v>ASCO CELDA</v>
          </cell>
        </row>
        <row r="5288">
          <cell r="A5288" t="str">
            <v>00623.55</v>
          </cell>
          <cell r="B5288" t="str">
            <v>Les Fichiers d'activités Mathœufs</v>
          </cell>
          <cell r="C5288">
            <v>171</v>
          </cell>
          <cell r="D5288">
            <v>6309.4830000000002</v>
          </cell>
          <cell r="E5288">
            <v>0.16</v>
          </cell>
          <cell r="F5288">
            <v>7319</v>
          </cell>
          <cell r="G5288" t="str">
            <v>ASCO CELDA</v>
          </cell>
        </row>
        <row r="5289">
          <cell r="A5289" t="str">
            <v>44991.55</v>
          </cell>
          <cell r="B5289" t="str">
            <v>Coffret Mathmobile</v>
          </cell>
          <cell r="C5289">
            <v>172</v>
          </cell>
          <cell r="D5289">
            <v>6420.69</v>
          </cell>
          <cell r="E5289">
            <v>0.16</v>
          </cell>
          <cell r="F5289">
            <v>7448</v>
          </cell>
          <cell r="G5289" t="str">
            <v>ASCO CELDA</v>
          </cell>
        </row>
        <row r="5290">
          <cell r="A5290" t="str">
            <v>42083.55</v>
          </cell>
          <cell r="B5290" t="str">
            <v>Les fichiers d'activités Mathmobile</v>
          </cell>
          <cell r="C5290">
            <v>172</v>
          </cell>
          <cell r="D5290">
            <v>3747.4140000000002</v>
          </cell>
          <cell r="E5290">
            <v>0.16</v>
          </cell>
          <cell r="F5290">
            <v>4347</v>
          </cell>
          <cell r="G5290" t="str">
            <v>ASCO CELDA</v>
          </cell>
        </row>
        <row r="5291">
          <cell r="A5291" t="str">
            <v>45942.55</v>
          </cell>
          <cell r="B5291" t="str">
            <v>Les fichiers d'activités Mathmobile</v>
          </cell>
          <cell r="C5291">
            <v>172</v>
          </cell>
          <cell r="D5291">
            <v>3747.4140000000002</v>
          </cell>
          <cell r="E5291">
            <v>0.16</v>
          </cell>
          <cell r="F5291">
            <v>4347</v>
          </cell>
          <cell r="G5291" t="str">
            <v>ASCO CELDA</v>
          </cell>
        </row>
        <row r="5292">
          <cell r="A5292" t="str">
            <v>45970.55</v>
          </cell>
          <cell r="B5292" t="str">
            <v>Les fichiers d'activités Mathmobile</v>
          </cell>
          <cell r="C5292">
            <v>172</v>
          </cell>
          <cell r="D5292">
            <v>3747.4140000000002</v>
          </cell>
          <cell r="E5292">
            <v>0.16</v>
          </cell>
          <cell r="F5292">
            <v>4347</v>
          </cell>
          <cell r="G5292" t="str">
            <v>ASCO CELDA</v>
          </cell>
        </row>
        <row r="5293">
          <cell r="A5293" t="str">
            <v>34921.55</v>
          </cell>
          <cell r="B5293" t="str">
            <v>Grand ensemble Math Kit</v>
          </cell>
          <cell r="C5293">
            <v>173</v>
          </cell>
          <cell r="D5293">
            <v>12331.034</v>
          </cell>
          <cell r="E5293">
            <v>0.16</v>
          </cell>
          <cell r="F5293">
            <v>14304</v>
          </cell>
          <cell r="G5293" t="str">
            <v>ASCO CELDA</v>
          </cell>
        </row>
        <row r="5294">
          <cell r="A5294" t="str">
            <v>29297.55</v>
          </cell>
          <cell r="B5294" t="str">
            <v>Les réassortiments</v>
          </cell>
          <cell r="C5294">
            <v>173</v>
          </cell>
          <cell r="D5294">
            <v>3565.5169999999998</v>
          </cell>
          <cell r="E5294">
            <v>0.16</v>
          </cell>
          <cell r="F5294">
            <v>4136</v>
          </cell>
          <cell r="G5294" t="str">
            <v>ASCO CELDA</v>
          </cell>
        </row>
        <row r="5295">
          <cell r="A5295" t="str">
            <v>29761.55</v>
          </cell>
          <cell r="B5295" t="str">
            <v>Les réassortiments</v>
          </cell>
          <cell r="C5295">
            <v>173</v>
          </cell>
          <cell r="D5295">
            <v>5000</v>
          </cell>
          <cell r="E5295">
            <v>0.16</v>
          </cell>
          <cell r="F5295">
            <v>5800</v>
          </cell>
          <cell r="G5295" t="str">
            <v>ASCO CELDA</v>
          </cell>
        </row>
        <row r="5296">
          <cell r="A5296" t="str">
            <v>25304.55</v>
          </cell>
          <cell r="B5296" t="str">
            <v>Les réassortiments</v>
          </cell>
          <cell r="C5296">
            <v>173</v>
          </cell>
          <cell r="D5296">
            <v>2093.1030000000001</v>
          </cell>
          <cell r="E5296">
            <v>0.16</v>
          </cell>
          <cell r="F5296">
            <v>2428</v>
          </cell>
          <cell r="G5296" t="str">
            <v>ASCO CELDA</v>
          </cell>
        </row>
        <row r="5297">
          <cell r="A5297" t="str">
            <v>29241.55</v>
          </cell>
          <cell r="B5297" t="str">
            <v>Les réassortiments</v>
          </cell>
          <cell r="C5297">
            <v>173</v>
          </cell>
          <cell r="D5297">
            <v>2021.5519999999999</v>
          </cell>
          <cell r="E5297">
            <v>0.16</v>
          </cell>
          <cell r="F5297">
            <v>2345</v>
          </cell>
          <cell r="G5297" t="str">
            <v>ASCO CELDA</v>
          </cell>
        </row>
        <row r="5298">
          <cell r="A5298" t="str">
            <v>38366.55</v>
          </cell>
          <cell r="B5298" t="str">
            <v>Jetons</v>
          </cell>
          <cell r="C5298">
            <v>174</v>
          </cell>
          <cell r="D5298">
            <v>1375</v>
          </cell>
          <cell r="E5298">
            <v>0.16</v>
          </cell>
          <cell r="F5298">
            <v>1595</v>
          </cell>
          <cell r="G5298" t="str">
            <v>ASCO CELDA</v>
          </cell>
        </row>
        <row r="5299">
          <cell r="A5299" t="str">
            <v>38367.55</v>
          </cell>
          <cell r="B5299" t="str">
            <v>Jetons</v>
          </cell>
          <cell r="C5299">
            <v>174</v>
          </cell>
          <cell r="D5299">
            <v>1375</v>
          </cell>
          <cell r="E5299">
            <v>0.16</v>
          </cell>
          <cell r="F5299">
            <v>1595</v>
          </cell>
          <cell r="G5299" t="str">
            <v>ASCO CELDA</v>
          </cell>
        </row>
        <row r="5300">
          <cell r="A5300" t="str">
            <v>38368.55</v>
          </cell>
          <cell r="B5300" t="str">
            <v>Jetons</v>
          </cell>
          <cell r="C5300">
            <v>174</v>
          </cell>
          <cell r="D5300">
            <v>1375</v>
          </cell>
          <cell r="E5300">
            <v>0.16</v>
          </cell>
          <cell r="F5300">
            <v>1595</v>
          </cell>
          <cell r="G5300" t="str">
            <v>ASCO CELDA</v>
          </cell>
        </row>
        <row r="5301">
          <cell r="A5301" t="str">
            <v>38369.55</v>
          </cell>
          <cell r="B5301" t="str">
            <v>Jetons</v>
          </cell>
          <cell r="C5301">
            <v>174</v>
          </cell>
          <cell r="D5301">
            <v>1375</v>
          </cell>
          <cell r="E5301">
            <v>0.16</v>
          </cell>
          <cell r="F5301">
            <v>1595</v>
          </cell>
          <cell r="G5301" t="str">
            <v>ASCO CELDA</v>
          </cell>
        </row>
        <row r="5302">
          <cell r="A5302" t="str">
            <v>38435.55</v>
          </cell>
          <cell r="B5302" t="str">
            <v>1000 jetons rouges-jaunes-bleus-verts</v>
          </cell>
          <cell r="C5302">
            <v>174</v>
          </cell>
          <cell r="D5302">
            <v>5218.1030000000001</v>
          </cell>
          <cell r="E5302">
            <v>0.16</v>
          </cell>
          <cell r="F5302">
            <v>6053</v>
          </cell>
          <cell r="G5302" t="str">
            <v>ASCO CELDA</v>
          </cell>
        </row>
        <row r="5303">
          <cell r="A5303" t="str">
            <v>04519.55</v>
          </cell>
          <cell r="B5303" t="str">
            <v>Classer et apprendre à compter</v>
          </cell>
          <cell r="C5303">
            <v>174</v>
          </cell>
          <cell r="D5303">
            <v>4357.759</v>
          </cell>
          <cell r="E5303">
            <v>0.16</v>
          </cell>
          <cell r="F5303">
            <v>5055</v>
          </cell>
          <cell r="G5303" t="str">
            <v>ASCO CELDA</v>
          </cell>
        </row>
        <row r="5304">
          <cell r="A5304" t="str">
            <v>47343.55</v>
          </cell>
          <cell r="B5304" t="str">
            <v>Pions de jeu</v>
          </cell>
          <cell r="C5304">
            <v>174</v>
          </cell>
          <cell r="D5304">
            <v>2851.7240000000002</v>
          </cell>
          <cell r="E5304">
            <v>0.16</v>
          </cell>
          <cell r="F5304">
            <v>3308</v>
          </cell>
          <cell r="G5304" t="str">
            <v>ASCO CELDA</v>
          </cell>
        </row>
        <row r="5305">
          <cell r="A5305" t="str">
            <v>59060.55</v>
          </cell>
          <cell r="B5305" t="str">
            <v>Dés à pochettes</v>
          </cell>
          <cell r="C5305">
            <v>174</v>
          </cell>
          <cell r="D5305">
            <v>6813.7929999999997</v>
          </cell>
          <cell r="E5305">
            <v>0.16</v>
          </cell>
          <cell r="F5305">
            <v>7904</v>
          </cell>
          <cell r="G5305" t="str">
            <v>ASCO CELDA</v>
          </cell>
        </row>
        <row r="5306">
          <cell r="A5306" t="str">
            <v>24445.55</v>
          </cell>
          <cell r="B5306" t="str">
            <v>Dé à pochettes</v>
          </cell>
          <cell r="C5306">
            <v>174</v>
          </cell>
          <cell r="D5306">
            <v>2054.31</v>
          </cell>
          <cell r="E5306">
            <v>0.16</v>
          </cell>
          <cell r="F5306">
            <v>2383</v>
          </cell>
          <cell r="G5306" t="str">
            <v>ASCO CELDA</v>
          </cell>
        </row>
        <row r="5307">
          <cell r="A5307" t="str">
            <v>24446.55</v>
          </cell>
          <cell r="B5307" t="str">
            <v>Dé à pochettes</v>
          </cell>
          <cell r="C5307">
            <v>174</v>
          </cell>
          <cell r="D5307">
            <v>3512.069</v>
          </cell>
          <cell r="E5307">
            <v>0.16</v>
          </cell>
          <cell r="F5307">
            <v>4074</v>
          </cell>
          <cell r="G5307" t="str">
            <v>ASCO CELDA</v>
          </cell>
        </row>
        <row r="5308">
          <cell r="A5308" t="str">
            <v>35553.55</v>
          </cell>
          <cell r="B5308" t="str">
            <v>4 gros dés vierges</v>
          </cell>
          <cell r="C5308">
            <v>175</v>
          </cell>
          <cell r="D5308">
            <v>3415.5169999999998</v>
          </cell>
          <cell r="E5308">
            <v>0.16</v>
          </cell>
          <cell r="F5308">
            <v>3962</v>
          </cell>
          <cell r="G5308" t="str">
            <v>ASCO CELDA</v>
          </cell>
        </row>
        <row r="5309">
          <cell r="A5309" t="str">
            <v>14169.55</v>
          </cell>
          <cell r="B5309" t="str">
            <v>Dés souples à points</v>
          </cell>
          <cell r="C5309">
            <v>175</v>
          </cell>
          <cell r="D5309">
            <v>1101.7239999999999</v>
          </cell>
          <cell r="E5309">
            <v>0.16</v>
          </cell>
          <cell r="F5309">
            <v>1278</v>
          </cell>
          <cell r="G5309" t="str">
            <v>ASCO CELDA</v>
          </cell>
        </row>
        <row r="5310">
          <cell r="A5310" t="str">
            <v>24624.55</v>
          </cell>
          <cell r="B5310" t="str">
            <v>Dés souples à points</v>
          </cell>
          <cell r="C5310">
            <v>175</v>
          </cell>
          <cell r="D5310">
            <v>3598.2759999999998</v>
          </cell>
          <cell r="E5310">
            <v>0.16</v>
          </cell>
          <cell r="F5310">
            <v>4174</v>
          </cell>
          <cell r="G5310" t="str">
            <v>ASCO CELDA</v>
          </cell>
        </row>
        <row r="5311">
          <cell r="A5311" t="str">
            <v>33861.55</v>
          </cell>
          <cell r="B5311" t="str">
            <v>Lot de 10 dés vierges</v>
          </cell>
          <cell r="C5311">
            <v>175</v>
          </cell>
          <cell r="D5311">
            <v>568.10299999999995</v>
          </cell>
          <cell r="E5311">
            <v>0.16</v>
          </cell>
          <cell r="F5311">
            <v>659</v>
          </cell>
          <cell r="G5311" t="str">
            <v>ASCO CELDA</v>
          </cell>
        </row>
        <row r="5312">
          <cell r="A5312" t="str">
            <v>38383.55</v>
          </cell>
          <cell r="B5312" t="str">
            <v>Assortiment de 24 dés</v>
          </cell>
          <cell r="C5312">
            <v>175</v>
          </cell>
          <cell r="D5312">
            <v>1836.2070000000001</v>
          </cell>
          <cell r="E5312">
            <v>0.16</v>
          </cell>
          <cell r="F5312">
            <v>2130</v>
          </cell>
          <cell r="G5312" t="str">
            <v>ASCO CELDA</v>
          </cell>
        </row>
        <row r="5313">
          <cell r="A5313" t="str">
            <v>38382.55</v>
          </cell>
          <cell r="B5313" t="str">
            <v>30 dés : chiffres et symboles</v>
          </cell>
          <cell r="C5313">
            <v>175</v>
          </cell>
          <cell r="D5313">
            <v>2303.4479999999999</v>
          </cell>
          <cell r="E5313">
            <v>0.16</v>
          </cell>
          <cell r="F5313">
            <v>2672</v>
          </cell>
          <cell r="G5313" t="str">
            <v>ASCO CELDA</v>
          </cell>
        </row>
        <row r="5314">
          <cell r="A5314" t="str">
            <v>38364.55</v>
          </cell>
          <cell r="B5314" t="str">
            <v>Mallette de dés</v>
          </cell>
          <cell r="C5314">
            <v>175</v>
          </cell>
          <cell r="D5314">
            <v>9925</v>
          </cell>
          <cell r="E5314">
            <v>0.16</v>
          </cell>
          <cell r="F5314">
            <v>11513</v>
          </cell>
          <cell r="G5314" t="str">
            <v>ASCO CELDA</v>
          </cell>
        </row>
        <row r="5315">
          <cell r="A5315" t="str">
            <v>24135.55</v>
          </cell>
          <cell r="B5315" t="str">
            <v>Dés en mousse</v>
          </cell>
          <cell r="C5315">
            <v>175</v>
          </cell>
          <cell r="D5315">
            <v>6914.6549999999997</v>
          </cell>
          <cell r="E5315">
            <v>0.16</v>
          </cell>
          <cell r="F5315">
            <v>8021</v>
          </cell>
          <cell r="G5315" t="str">
            <v>ASCO CELDA</v>
          </cell>
        </row>
        <row r="5316">
          <cell r="A5316" t="str">
            <v>47626.55</v>
          </cell>
          <cell r="B5316" t="str">
            <v>Dés en mousse</v>
          </cell>
          <cell r="C5316">
            <v>175</v>
          </cell>
          <cell r="D5316">
            <v>397.41399999999999</v>
          </cell>
          <cell r="E5316">
            <v>0.16</v>
          </cell>
          <cell r="F5316">
            <v>461</v>
          </cell>
          <cell r="G5316" t="str">
            <v>ASCO CELDA</v>
          </cell>
        </row>
        <row r="5317">
          <cell r="A5317" t="str">
            <v>35248.55</v>
          </cell>
          <cell r="B5317" t="str">
            <v>Jeux de dés mathématiques</v>
          </cell>
          <cell r="C5317">
            <v>175</v>
          </cell>
          <cell r="D5317">
            <v>3479.31</v>
          </cell>
          <cell r="E5317">
            <v>0.16</v>
          </cell>
          <cell r="F5317">
            <v>4036</v>
          </cell>
          <cell r="G5317" t="str">
            <v>ASCO CELDA</v>
          </cell>
        </row>
        <row r="5318">
          <cell r="A5318" t="str">
            <v>38143.55</v>
          </cell>
          <cell r="B5318" t="str">
            <v>Je compte de 1 à 5</v>
          </cell>
          <cell r="C5318">
            <v>176</v>
          </cell>
          <cell r="D5318">
            <v>6328.4480000000003</v>
          </cell>
          <cell r="E5318">
            <v>0.16</v>
          </cell>
          <cell r="F5318">
            <v>7341</v>
          </cell>
          <cell r="G5318" t="str">
            <v>ASCO CELDA</v>
          </cell>
        </row>
        <row r="5319">
          <cell r="A5319" t="str">
            <v>38436.55</v>
          </cell>
          <cell r="B5319" t="str">
            <v>Subitizing - Un jeu pour construire le nombre</v>
          </cell>
          <cell r="C5319">
            <v>176</v>
          </cell>
          <cell r="D5319">
            <v>3970.69</v>
          </cell>
          <cell r="E5319">
            <v>0.16</v>
          </cell>
          <cell r="F5319">
            <v>4606</v>
          </cell>
          <cell r="G5319" t="str">
            <v>ASCO CELDA</v>
          </cell>
        </row>
        <row r="5320">
          <cell r="A5320" t="str">
            <v>38000.55</v>
          </cell>
          <cell r="B5320" t="str">
            <v>Chiffres et signes magnétiques</v>
          </cell>
          <cell r="C5320">
            <v>176</v>
          </cell>
          <cell r="D5320">
            <v>1455.172</v>
          </cell>
          <cell r="E5320">
            <v>0.16</v>
          </cell>
          <cell r="F5320">
            <v>1688</v>
          </cell>
          <cell r="G5320" t="str">
            <v>ASCO CELDA</v>
          </cell>
        </row>
        <row r="5321">
          <cell r="A5321" t="str">
            <v>38395.55</v>
          </cell>
          <cell r="B5321" t="str">
            <v>Cognito Nombres</v>
          </cell>
          <cell r="C5321">
            <v>176</v>
          </cell>
          <cell r="D5321">
            <v>3279.31</v>
          </cell>
          <cell r="E5321">
            <v>0.16</v>
          </cell>
          <cell r="F5321">
            <v>3804</v>
          </cell>
          <cell r="G5321" t="str">
            <v>ASCO CELDA</v>
          </cell>
        </row>
        <row r="5322">
          <cell r="A5322" t="str">
            <v>59002.55</v>
          </cell>
          <cell r="B5322" t="str">
            <v>Galets sensoriels - Apprendre à compter</v>
          </cell>
          <cell r="C5322">
            <v>177</v>
          </cell>
          <cell r="D5322">
            <v>6731.8969999999999</v>
          </cell>
          <cell r="E5322">
            <v>0.16</v>
          </cell>
          <cell r="F5322">
            <v>7809</v>
          </cell>
          <cell r="G5322" t="str">
            <v>ASCO CELDA</v>
          </cell>
        </row>
        <row r="5323">
          <cell r="A5323" t="str">
            <v>47086.55</v>
          </cell>
          <cell r="B5323" t="str">
            <v>Coccinelles des nombres</v>
          </cell>
          <cell r="C5323">
            <v>177</v>
          </cell>
          <cell r="D5323">
            <v>4749.1379999999999</v>
          </cell>
          <cell r="E5323">
            <v>0.16</v>
          </cell>
          <cell r="F5323">
            <v>5509</v>
          </cell>
          <cell r="G5323" t="str">
            <v>ASCO CELDA</v>
          </cell>
        </row>
        <row r="5324">
          <cell r="A5324" t="str">
            <v>47087.55</v>
          </cell>
          <cell r="B5324" t="str">
            <v>Cartes d'activités “coccinelles des nombres”</v>
          </cell>
          <cell r="C5324">
            <v>177</v>
          </cell>
          <cell r="D5324">
            <v>3297.4140000000002</v>
          </cell>
          <cell r="E5324">
            <v>0.16</v>
          </cell>
          <cell r="F5324">
            <v>3825</v>
          </cell>
          <cell r="G5324" t="str">
            <v>ASCO CELDA</v>
          </cell>
        </row>
        <row r="5325">
          <cell r="A5325" t="str">
            <v>59001.55</v>
          </cell>
          <cell r="B5325" t="str">
            <v>Cartes d'activités “Abeilles des nombres”</v>
          </cell>
          <cell r="C5325">
            <v>177</v>
          </cell>
          <cell r="D5325">
            <v>3170.69</v>
          </cell>
          <cell r="E5325">
            <v>0.16</v>
          </cell>
          <cell r="F5325">
            <v>3678</v>
          </cell>
          <cell r="G5325" t="str">
            <v>ASCO CELDA</v>
          </cell>
        </row>
        <row r="5326">
          <cell r="A5326" t="str">
            <v>59000.55</v>
          </cell>
          <cell r="B5326" t="str">
            <v>Abeilles des nombres</v>
          </cell>
          <cell r="C5326">
            <v>177</v>
          </cell>
          <cell r="D5326">
            <v>4492.241</v>
          </cell>
          <cell r="E5326">
            <v>0.16</v>
          </cell>
          <cell r="F5326">
            <v>5211</v>
          </cell>
          <cell r="G5326" t="str">
            <v>ASCO CELDA</v>
          </cell>
        </row>
        <row r="5327">
          <cell r="A5327" t="str">
            <v>38038.55</v>
          </cell>
          <cell r="B5327" t="str">
            <v>Perles “Nombres de 1 à 20”</v>
          </cell>
          <cell r="C5327">
            <v>178</v>
          </cell>
          <cell r="D5327">
            <v>5700.8620000000001</v>
          </cell>
          <cell r="E5327">
            <v>0.16</v>
          </cell>
          <cell r="F5327">
            <v>6613</v>
          </cell>
          <cell r="G5327" t="str">
            <v>ASCO CELDA</v>
          </cell>
        </row>
        <row r="5328">
          <cell r="A5328" t="str">
            <v>38039.55</v>
          </cell>
          <cell r="B5328" t="str">
            <v>Perles “Opérations”</v>
          </cell>
          <cell r="C5328">
            <v>178</v>
          </cell>
          <cell r="D5328">
            <v>9131.8970000000008</v>
          </cell>
          <cell r="E5328">
            <v>0.16</v>
          </cell>
          <cell r="F5328">
            <v>10593</v>
          </cell>
          <cell r="G5328" t="str">
            <v>ASCO CELDA</v>
          </cell>
        </row>
        <row r="5329">
          <cell r="A5329" t="str">
            <v>04579.55</v>
          </cell>
          <cell r="B5329" t="str">
            <v>Mathsphun GS</v>
          </cell>
          <cell r="C5329">
            <v>178</v>
          </cell>
          <cell r="D5329">
            <v>7569.8280000000004</v>
          </cell>
          <cell r="E5329">
            <v>0.16</v>
          </cell>
          <cell r="F5329">
            <v>8781</v>
          </cell>
          <cell r="G5329" t="str">
            <v>ASCO CELDA</v>
          </cell>
        </row>
        <row r="5330">
          <cell r="A5330" t="str">
            <v>04582.55</v>
          </cell>
          <cell r="B5330" t="str">
            <v>Fichier Mathsphun</v>
          </cell>
          <cell r="C5330">
            <v>178</v>
          </cell>
          <cell r="D5330">
            <v>815.51700000000005</v>
          </cell>
          <cell r="E5330">
            <v>0.16</v>
          </cell>
          <cell r="F5330">
            <v>946</v>
          </cell>
          <cell r="G5330" t="str">
            <v>ASCO CELDA</v>
          </cell>
        </row>
        <row r="5331">
          <cell r="A5331" t="str">
            <v>00142.55</v>
          </cell>
          <cell r="B5331" t="str">
            <v>Tours pour mesurer et comparer</v>
          </cell>
          <cell r="C5331">
            <v>178</v>
          </cell>
          <cell r="D5331">
            <v>6241.3789999999999</v>
          </cell>
          <cell r="E5331">
            <v>0.16</v>
          </cell>
          <cell r="F5331">
            <v>7240</v>
          </cell>
          <cell r="G5331" t="str">
            <v>ASCO CELDA</v>
          </cell>
        </row>
        <row r="5332">
          <cell r="A5332" t="str">
            <v>01483.55</v>
          </cell>
          <cell r="B5332" t="str">
            <v>Pingouins sur la banquise</v>
          </cell>
          <cell r="C5332">
            <v>178</v>
          </cell>
          <cell r="D5332">
            <v>8096.5519999999997</v>
          </cell>
          <cell r="E5332">
            <v>0.16</v>
          </cell>
          <cell r="F5332">
            <v>9392</v>
          </cell>
          <cell r="G5332" t="str">
            <v>ASCO CELDA</v>
          </cell>
        </row>
        <row r="5333">
          <cell r="A5333" t="str">
            <v>24132.55</v>
          </cell>
          <cell r="B5333" t="str">
            <v>Grand tapis des nombres (0 à 30)</v>
          </cell>
          <cell r="C5333">
            <v>179</v>
          </cell>
          <cell r="D5333">
            <v>6931.0339999999997</v>
          </cell>
          <cell r="E5333">
            <v>0.16</v>
          </cell>
          <cell r="F5333">
            <v>8040</v>
          </cell>
          <cell r="G5333" t="str">
            <v>ASCO CELDA</v>
          </cell>
        </row>
        <row r="5334">
          <cell r="A5334" t="str">
            <v>49001.55</v>
          </cell>
          <cell r="B5334" t="str">
            <v>Puzzles mathématiques : comptage jusqu'à 12</v>
          </cell>
          <cell r="C5334">
            <v>179</v>
          </cell>
          <cell r="D5334">
            <v>3300</v>
          </cell>
          <cell r="E5334">
            <v>0.16</v>
          </cell>
          <cell r="F5334">
            <v>3828</v>
          </cell>
          <cell r="G5334" t="str">
            <v>ASCO CELDA</v>
          </cell>
        </row>
        <row r="5335">
          <cell r="A5335" t="str">
            <v>38419.55</v>
          </cell>
          <cell r="B5335" t="str">
            <v>Réglettes de calcul</v>
          </cell>
          <cell r="C5335">
            <v>179</v>
          </cell>
          <cell r="D5335">
            <v>3526.7240000000002</v>
          </cell>
          <cell r="E5335">
            <v>0.16</v>
          </cell>
          <cell r="F5335">
            <v>4091</v>
          </cell>
          <cell r="G5335" t="str">
            <v>ASCO CELDA</v>
          </cell>
        </row>
        <row r="5336">
          <cell r="A5336" t="str">
            <v>03904.55</v>
          </cell>
          <cell r="B5336" t="str">
            <v>Loto des chiffres “1 à 10”</v>
          </cell>
          <cell r="C5336">
            <v>179</v>
          </cell>
          <cell r="D5336">
            <v>5687.9309999999996</v>
          </cell>
          <cell r="E5336">
            <v>0.16</v>
          </cell>
          <cell r="F5336">
            <v>6598</v>
          </cell>
          <cell r="G5336" t="str">
            <v>ASCO CELDA</v>
          </cell>
        </row>
        <row r="5337">
          <cell r="A5337" t="str">
            <v>47396.55</v>
          </cell>
          <cell r="B5337" t="str">
            <v>Apprendre à compter</v>
          </cell>
          <cell r="C5337">
            <v>179</v>
          </cell>
          <cell r="D5337">
            <v>4883.6210000000001</v>
          </cell>
          <cell r="E5337">
            <v>0.16</v>
          </cell>
          <cell r="F5337">
            <v>5665</v>
          </cell>
          <cell r="G5337" t="str">
            <v>ASCO CELDA</v>
          </cell>
        </row>
        <row r="5338">
          <cell r="A5338" t="str">
            <v>38347.55</v>
          </cell>
          <cell r="B5338" t="str">
            <v>Barres rouges et bleues</v>
          </cell>
          <cell r="C5338">
            <v>180</v>
          </cell>
          <cell r="D5338">
            <v>12228.448</v>
          </cell>
          <cell r="E5338">
            <v>0.16</v>
          </cell>
          <cell r="F5338">
            <v>14185</v>
          </cell>
          <cell r="G5338" t="str">
            <v>ASCO CELDA</v>
          </cell>
        </row>
        <row r="5339">
          <cell r="A5339" t="str">
            <v>38348.55</v>
          </cell>
          <cell r="B5339" t="str">
            <v>Barres rouges et bleues</v>
          </cell>
          <cell r="C5339">
            <v>180</v>
          </cell>
          <cell r="D5339">
            <v>1606.0340000000001</v>
          </cell>
          <cell r="E5339">
            <v>0.16</v>
          </cell>
          <cell r="F5339">
            <v>1863</v>
          </cell>
          <cell r="G5339" t="str">
            <v>ASCO CELDA</v>
          </cell>
        </row>
        <row r="5340">
          <cell r="A5340" t="str">
            <v>38345.55</v>
          </cell>
          <cell r="B5340" t="str">
            <v>Boîte à fuseaux</v>
          </cell>
          <cell r="C5340">
            <v>180</v>
          </cell>
          <cell r="D5340">
            <v>8338.7929999999997</v>
          </cell>
          <cell r="E5340">
            <v>0.16</v>
          </cell>
          <cell r="F5340">
            <v>9673</v>
          </cell>
          <cell r="G5340" t="str">
            <v>ASCO CELDA</v>
          </cell>
        </row>
        <row r="5341">
          <cell r="A5341" t="str">
            <v>38353.55</v>
          </cell>
          <cell r="B5341" t="str">
            <v>Barrettes de perles</v>
          </cell>
          <cell r="C5341">
            <v>180</v>
          </cell>
          <cell r="D5341">
            <v>2263.7930000000001</v>
          </cell>
          <cell r="E5341">
            <v>0.16</v>
          </cell>
          <cell r="F5341">
            <v>2626</v>
          </cell>
          <cell r="G5341" t="str">
            <v>ASCO CELDA</v>
          </cell>
        </row>
        <row r="5342">
          <cell r="A5342" t="str">
            <v>38351.55</v>
          </cell>
          <cell r="B5342" t="str">
            <v>Barrettes de perles</v>
          </cell>
          <cell r="C5342">
            <v>180</v>
          </cell>
          <cell r="D5342">
            <v>28268.102999999999</v>
          </cell>
          <cell r="E5342">
            <v>0.16</v>
          </cell>
          <cell r="F5342">
            <v>32791</v>
          </cell>
          <cell r="G5342" t="str">
            <v>ASCO CELDA</v>
          </cell>
        </row>
        <row r="5343">
          <cell r="A5343" t="str">
            <v>38352.55</v>
          </cell>
          <cell r="B5343" t="str">
            <v>Barrettes de perles</v>
          </cell>
          <cell r="C5343">
            <v>180</v>
          </cell>
          <cell r="D5343">
            <v>17470.689999999999</v>
          </cell>
          <cell r="E5343">
            <v>0.16</v>
          </cell>
          <cell r="F5343">
            <v>20266</v>
          </cell>
          <cell r="G5343" t="str">
            <v>ASCO CELDA</v>
          </cell>
        </row>
        <row r="5344">
          <cell r="A5344" t="str">
            <v>38356.55</v>
          </cell>
          <cell r="B5344" t="str">
            <v>Table des centaines</v>
          </cell>
          <cell r="C5344">
            <v>180</v>
          </cell>
          <cell r="D5344">
            <v>5743.1030000000001</v>
          </cell>
          <cell r="E5344">
            <v>0.16</v>
          </cell>
          <cell r="F5344">
            <v>6662</v>
          </cell>
          <cell r="G5344" t="str">
            <v>ASCO CELDA</v>
          </cell>
        </row>
        <row r="5345">
          <cell r="A5345" t="str">
            <v>38357.55</v>
          </cell>
          <cell r="B5345" t="str">
            <v>Table des centaines</v>
          </cell>
          <cell r="C5345">
            <v>180</v>
          </cell>
          <cell r="D5345">
            <v>1311.2070000000001</v>
          </cell>
          <cell r="E5345">
            <v>0.16</v>
          </cell>
          <cell r="F5345">
            <v>1521</v>
          </cell>
          <cell r="G5345" t="str">
            <v>ASCO CELDA</v>
          </cell>
        </row>
        <row r="5346">
          <cell r="A5346" t="str">
            <v>59437.55</v>
          </cell>
          <cell r="B5346" t="str">
            <v>Les chiffres magnétiques -1</v>
          </cell>
          <cell r="C5346">
            <v>181</v>
          </cell>
          <cell r="D5346">
            <v>7743.9660000000003</v>
          </cell>
          <cell r="E5346">
            <v>0.16</v>
          </cell>
          <cell r="F5346">
            <v>8983</v>
          </cell>
          <cell r="G5346" t="str">
            <v>ASCO CELDA</v>
          </cell>
        </row>
        <row r="5347">
          <cell r="A5347" t="str">
            <v>59442.55</v>
          </cell>
          <cell r="B5347" t="str">
            <v>Les chiffres magnétiques -2</v>
          </cell>
          <cell r="C5347">
            <v>181</v>
          </cell>
          <cell r="D5347">
            <v>7743.9660000000003</v>
          </cell>
          <cell r="E5347">
            <v>0.16</v>
          </cell>
          <cell r="F5347">
            <v>8983</v>
          </cell>
          <cell r="G5347" t="str">
            <v>ASCO CELDA</v>
          </cell>
        </row>
        <row r="5348">
          <cell r="A5348" t="str">
            <v>01332.55</v>
          </cell>
          <cell r="B5348" t="str">
            <v>Les grands dominos abaques</v>
          </cell>
          <cell r="C5348">
            <v>182</v>
          </cell>
          <cell r="D5348">
            <v>2720.69</v>
          </cell>
          <cell r="E5348">
            <v>0.16</v>
          </cell>
          <cell r="F5348">
            <v>3156</v>
          </cell>
          <cell r="G5348" t="str">
            <v>ASCO CELDA</v>
          </cell>
        </row>
        <row r="5349">
          <cell r="A5349" t="str">
            <v>01350.55</v>
          </cell>
          <cell r="B5349" t="str">
            <v>Les grands dominos abaques</v>
          </cell>
          <cell r="C5349">
            <v>182</v>
          </cell>
          <cell r="D5349">
            <v>2720.69</v>
          </cell>
          <cell r="E5349">
            <v>0.16</v>
          </cell>
          <cell r="F5349">
            <v>3156</v>
          </cell>
          <cell r="G5349" t="str">
            <v>ASCO CELDA</v>
          </cell>
        </row>
        <row r="5350">
          <cell r="A5350" t="str">
            <v>11004.55</v>
          </cell>
          <cell r="B5350" t="str">
            <v>Cartes d'équivalence système décimal</v>
          </cell>
          <cell r="C5350">
            <v>182</v>
          </cell>
          <cell r="D5350">
            <v>2687.931</v>
          </cell>
          <cell r="E5350">
            <v>0.16</v>
          </cell>
          <cell r="F5350">
            <v>3118</v>
          </cell>
          <cell r="G5350" t="str">
            <v>ASCO CELDA</v>
          </cell>
        </row>
        <row r="5351">
          <cell r="A5351" t="str">
            <v>04442.55</v>
          </cell>
          <cell r="B5351" t="str">
            <v>Abaque type boulier en RE-Wood®</v>
          </cell>
          <cell r="C5351">
            <v>182</v>
          </cell>
          <cell r="D5351">
            <v>1393.9659999999999</v>
          </cell>
          <cell r="E5351">
            <v>0.16</v>
          </cell>
          <cell r="F5351">
            <v>1617</v>
          </cell>
          <cell r="G5351" t="str">
            <v>ASCO CELDA</v>
          </cell>
        </row>
        <row r="5352">
          <cell r="A5352" t="str">
            <v>04443.55</v>
          </cell>
          <cell r="B5352" t="str">
            <v>Abaque type boulier en RE-Wood®</v>
          </cell>
          <cell r="C5352">
            <v>182</v>
          </cell>
          <cell r="D5352">
            <v>1393.9659999999999</v>
          </cell>
          <cell r="E5352">
            <v>0.16</v>
          </cell>
          <cell r="F5352">
            <v>1617</v>
          </cell>
          <cell r="G5352" t="str">
            <v>ASCO CELDA</v>
          </cell>
        </row>
        <row r="5353">
          <cell r="A5353" t="str">
            <v>04445.55</v>
          </cell>
          <cell r="B5353" t="str">
            <v>Chaînes de calcul 0 à 100</v>
          </cell>
          <cell r="C5353">
            <v>182</v>
          </cell>
          <cell r="D5353">
            <v>3573.2759999999998</v>
          </cell>
          <cell r="E5353">
            <v>0.16</v>
          </cell>
          <cell r="F5353">
            <v>4145</v>
          </cell>
          <cell r="G5353" t="str">
            <v>ASCO CELDA</v>
          </cell>
        </row>
        <row r="5354">
          <cell r="A5354" t="str">
            <v>04827.55</v>
          </cell>
          <cell r="B5354" t="str">
            <v>Chaînes de calcul 0 à 100</v>
          </cell>
          <cell r="C5354">
            <v>182</v>
          </cell>
          <cell r="D5354">
            <v>5377.5860000000002</v>
          </cell>
          <cell r="E5354">
            <v>0.16</v>
          </cell>
          <cell r="F5354">
            <v>6238</v>
          </cell>
          <cell r="G5354" t="str">
            <v>ASCO CELDA</v>
          </cell>
        </row>
        <row r="5355">
          <cell r="A5355" t="str">
            <v>02238.55</v>
          </cell>
          <cell r="B5355" t="str">
            <v>Atelier Abasco</v>
          </cell>
          <cell r="C5355">
            <v>183</v>
          </cell>
          <cell r="D5355">
            <v>12448.276</v>
          </cell>
          <cell r="E5355">
            <v>0.16</v>
          </cell>
          <cell r="F5355">
            <v>14440</v>
          </cell>
          <cell r="G5355" t="str">
            <v>ASCO CELDA</v>
          </cell>
        </row>
        <row r="5356">
          <cell r="A5356" t="str">
            <v>02241.55</v>
          </cell>
          <cell r="B5356" t="str">
            <v>Les réassortiments</v>
          </cell>
          <cell r="C5356">
            <v>183</v>
          </cell>
          <cell r="D5356">
            <v>6437.0690000000004</v>
          </cell>
          <cell r="E5356">
            <v>0.16</v>
          </cell>
          <cell r="F5356">
            <v>7467</v>
          </cell>
          <cell r="G5356" t="str">
            <v>ASCO CELDA</v>
          </cell>
        </row>
        <row r="5357">
          <cell r="A5357" t="str">
            <v>24998.55</v>
          </cell>
          <cell r="B5357" t="str">
            <v>Les réassortiments</v>
          </cell>
          <cell r="C5357">
            <v>183</v>
          </cell>
          <cell r="D5357">
            <v>662.93100000000004</v>
          </cell>
          <cell r="E5357">
            <v>0.16</v>
          </cell>
          <cell r="F5357">
            <v>769</v>
          </cell>
          <cell r="G5357" t="str">
            <v>ASCO CELDA</v>
          </cell>
        </row>
        <row r="5358">
          <cell r="A5358" t="str">
            <v>02153.55</v>
          </cell>
          <cell r="B5358" t="str">
            <v>Le fichier d'activités Abasco</v>
          </cell>
          <cell r="C5358">
            <v>183</v>
          </cell>
          <cell r="D5358">
            <v>5290.5169999999998</v>
          </cell>
          <cell r="E5358">
            <v>0.16</v>
          </cell>
          <cell r="F5358">
            <v>6137</v>
          </cell>
          <cell r="G5358" t="str">
            <v>ASCO CELDA</v>
          </cell>
        </row>
        <row r="5359">
          <cell r="A5359" t="str">
            <v>02240.55</v>
          </cell>
          <cell r="B5359" t="str">
            <v>Plaquettes “Chiffres et signes”</v>
          </cell>
          <cell r="C5359">
            <v>183</v>
          </cell>
          <cell r="D5359">
            <v>1916.3789999999999</v>
          </cell>
          <cell r="E5359">
            <v>0.16</v>
          </cell>
          <cell r="F5359">
            <v>2223</v>
          </cell>
          <cell r="G5359" t="str">
            <v>ASCO CELDA</v>
          </cell>
        </row>
        <row r="5360">
          <cell r="A5360" t="str">
            <v>47605.55</v>
          </cell>
          <cell r="B5360" t="str">
            <v>Boulier didactique 7 colonnes</v>
          </cell>
          <cell r="C5360">
            <v>184</v>
          </cell>
          <cell r="D5360">
            <v>1793.1030000000001</v>
          </cell>
          <cell r="E5360">
            <v>0.16</v>
          </cell>
          <cell r="F5360">
            <v>2080</v>
          </cell>
          <cell r="G5360" t="str">
            <v>ASCO CELDA</v>
          </cell>
        </row>
        <row r="5361">
          <cell r="A5361" t="str">
            <v>47530.55</v>
          </cell>
          <cell r="B5361" t="str">
            <v>Bouliers didactiques 13 colonnes</v>
          </cell>
          <cell r="C5361">
            <v>184</v>
          </cell>
          <cell r="D5361">
            <v>3731.8969999999999</v>
          </cell>
          <cell r="E5361">
            <v>0.16</v>
          </cell>
          <cell r="F5361">
            <v>4329</v>
          </cell>
          <cell r="G5361" t="str">
            <v>ASCO CELDA</v>
          </cell>
        </row>
        <row r="5362">
          <cell r="A5362" t="str">
            <v>47606.55</v>
          </cell>
          <cell r="B5362" t="str">
            <v>Bouliers didactiques 13 colonnes</v>
          </cell>
          <cell r="C5362">
            <v>184</v>
          </cell>
          <cell r="D5362">
            <v>2340.5169999999998</v>
          </cell>
          <cell r="E5362">
            <v>0.16</v>
          </cell>
          <cell r="F5362">
            <v>2715</v>
          </cell>
          <cell r="G5362" t="str">
            <v>ASCO CELDA</v>
          </cell>
        </row>
        <row r="5363">
          <cell r="A5363" t="str">
            <v>47608.55</v>
          </cell>
          <cell r="B5363" t="str">
            <v>Les fiches pédagogiques numériques</v>
          </cell>
          <cell r="C5363">
            <v>184</v>
          </cell>
          <cell r="D5363">
            <v>3536.2069999999999</v>
          </cell>
          <cell r="E5363">
            <v>0.16</v>
          </cell>
          <cell r="F5363">
            <v>4102</v>
          </cell>
          <cell r="G5363" t="str">
            <v>ASCO CELDA</v>
          </cell>
        </row>
        <row r="5364">
          <cell r="A5364" t="str">
            <v>47609.55</v>
          </cell>
          <cell r="B5364" t="str">
            <v>Les fiches pédagogiques numériques</v>
          </cell>
          <cell r="C5364">
            <v>184</v>
          </cell>
          <cell r="D5364">
            <v>3536.2069999999999</v>
          </cell>
          <cell r="E5364">
            <v>0.16</v>
          </cell>
          <cell r="F5364">
            <v>4102</v>
          </cell>
          <cell r="G5364" t="str">
            <v>ASCO CELDA</v>
          </cell>
        </row>
        <row r="5365">
          <cell r="A5365" t="str">
            <v>76555.55</v>
          </cell>
          <cell r="B5365" t="str">
            <v>Premier abaque</v>
          </cell>
          <cell r="C5365">
            <v>185</v>
          </cell>
          <cell r="D5365">
            <v>2902.5859999999998</v>
          </cell>
          <cell r="E5365">
            <v>0.16</v>
          </cell>
          <cell r="F5365">
            <v>3367</v>
          </cell>
          <cell r="G5365" t="str">
            <v>ASCO CELDA</v>
          </cell>
        </row>
        <row r="5366">
          <cell r="A5366" t="str">
            <v>18963.55</v>
          </cell>
          <cell r="B5366" t="str">
            <v>Abaques connectables</v>
          </cell>
          <cell r="C5366">
            <v>185</v>
          </cell>
          <cell r="D5366">
            <v>5877.5860000000002</v>
          </cell>
          <cell r="E5366">
            <v>0.16</v>
          </cell>
          <cell r="F5366">
            <v>6818</v>
          </cell>
          <cell r="G5366" t="str">
            <v>ASCO CELDA</v>
          </cell>
        </row>
        <row r="5367">
          <cell r="A5367" t="str">
            <v>35065.55</v>
          </cell>
          <cell r="B5367" t="str">
            <v>Plaka10 : 2 modèles enseignant + 12 modèles élèves</v>
          </cell>
          <cell r="C5367">
            <v>185</v>
          </cell>
          <cell r="D5367">
            <v>15881.897000000001</v>
          </cell>
          <cell r="E5367">
            <v>0.16</v>
          </cell>
          <cell r="F5367">
            <v>18423</v>
          </cell>
          <cell r="G5367" t="str">
            <v>ASCO CELDA</v>
          </cell>
        </row>
        <row r="5368">
          <cell r="A5368" t="str">
            <v>35747.55</v>
          </cell>
          <cell r="B5368" t="str">
            <v>Plaka10</v>
          </cell>
          <cell r="C5368">
            <v>185</v>
          </cell>
          <cell r="D5368">
            <v>3050.8620000000001</v>
          </cell>
          <cell r="E5368">
            <v>0.16</v>
          </cell>
          <cell r="F5368">
            <v>3539</v>
          </cell>
          <cell r="G5368" t="str">
            <v>ASCO CELDA</v>
          </cell>
        </row>
        <row r="5369">
          <cell r="A5369" t="str">
            <v>35748.55</v>
          </cell>
          <cell r="B5369" t="str">
            <v>Plaka10</v>
          </cell>
          <cell r="C5369">
            <v>185</v>
          </cell>
          <cell r="D5369">
            <v>5591.3789999999999</v>
          </cell>
          <cell r="E5369">
            <v>0.16</v>
          </cell>
          <cell r="F5369">
            <v>6486</v>
          </cell>
          <cell r="G5369" t="str">
            <v>ASCO CELDA</v>
          </cell>
        </row>
        <row r="5370">
          <cell r="A5370" t="str">
            <v>04249.55</v>
          </cell>
          <cell r="B5370" t="str">
            <v>“Abaco 100” comptage</v>
          </cell>
          <cell r="C5370">
            <v>185</v>
          </cell>
          <cell r="D5370">
            <v>6723.2759999999998</v>
          </cell>
          <cell r="E5370">
            <v>0.16</v>
          </cell>
          <cell r="F5370">
            <v>7799</v>
          </cell>
          <cell r="G5370" t="str">
            <v>ASCO CELDA</v>
          </cell>
        </row>
        <row r="5371">
          <cell r="A5371" t="str">
            <v>35017.55</v>
          </cell>
          <cell r="B5371" t="str">
            <v>“Abaco 20” tricolore</v>
          </cell>
          <cell r="C5371">
            <v>185</v>
          </cell>
          <cell r="D5371">
            <v>3059.4830000000002</v>
          </cell>
          <cell r="E5371">
            <v>0.16</v>
          </cell>
          <cell r="F5371">
            <v>3549</v>
          </cell>
          <cell r="G5371" t="str">
            <v>ASCO CELDA</v>
          </cell>
        </row>
        <row r="5372">
          <cell r="A5372" t="str">
            <v>36881.55</v>
          </cell>
          <cell r="B5372" t="str">
            <v>Réglettes base 10</v>
          </cell>
          <cell r="C5372">
            <v>186</v>
          </cell>
          <cell r="D5372">
            <v>1263.7929999999999</v>
          </cell>
          <cell r="E5372">
            <v>0.16</v>
          </cell>
          <cell r="F5372">
            <v>1466</v>
          </cell>
          <cell r="G5372" t="str">
            <v>ASCO CELDA</v>
          </cell>
        </row>
        <row r="5373">
          <cell r="A5373" t="str">
            <v>31221.55</v>
          </cell>
          <cell r="B5373" t="str">
            <v>Fiches “Je découvre” à l'aide des réglettes base 10</v>
          </cell>
          <cell r="C5373">
            <v>186</v>
          </cell>
          <cell r="D5373">
            <v>1748.2760000000001</v>
          </cell>
          <cell r="E5373">
            <v>0.16</v>
          </cell>
          <cell r="F5373">
            <v>2028</v>
          </cell>
          <cell r="G5373" t="str">
            <v>ASCO CELDA</v>
          </cell>
        </row>
        <row r="5374">
          <cell r="A5374" t="str">
            <v>00682.55</v>
          </cell>
          <cell r="B5374" t="str">
            <v>Unicube</v>
          </cell>
          <cell r="C5374">
            <v>186</v>
          </cell>
          <cell r="D5374">
            <v>3616.3789999999999</v>
          </cell>
          <cell r="E5374">
            <v>0.16</v>
          </cell>
          <cell r="F5374">
            <v>4195</v>
          </cell>
          <cell r="G5374" t="str">
            <v>ASCO CELDA</v>
          </cell>
        </row>
        <row r="5375">
          <cell r="A5375" t="str">
            <v>04628.55</v>
          </cell>
          <cell r="B5375" t="str">
            <v>Réglettes mathématiques magnétiques XXL</v>
          </cell>
          <cell r="C5375">
            <v>186</v>
          </cell>
          <cell r="D5375">
            <v>3207.759</v>
          </cell>
          <cell r="E5375">
            <v>0.16</v>
          </cell>
          <cell r="F5375">
            <v>3721</v>
          </cell>
          <cell r="G5375" t="str">
            <v>ASCO CELDA</v>
          </cell>
        </row>
        <row r="5376">
          <cell r="A5376" t="str">
            <v>36424.55</v>
          </cell>
          <cell r="B5376" t="str">
            <v>Réglettes</v>
          </cell>
          <cell r="C5376">
            <v>187</v>
          </cell>
          <cell r="D5376">
            <v>6241.3789999999999</v>
          </cell>
          <cell r="E5376">
            <v>0.16</v>
          </cell>
          <cell r="F5376">
            <v>7240</v>
          </cell>
          <cell r="G5376" t="str">
            <v>ASCO CELDA</v>
          </cell>
        </row>
        <row r="5377">
          <cell r="A5377" t="str">
            <v>02405.55</v>
          </cell>
          <cell r="B5377" t="str">
            <v>Fichiers d'activités réglettes</v>
          </cell>
          <cell r="C5377">
            <v>187</v>
          </cell>
          <cell r="D5377">
            <v>5290.5169999999998</v>
          </cell>
          <cell r="E5377">
            <v>0.16</v>
          </cell>
          <cell r="F5377">
            <v>6137</v>
          </cell>
          <cell r="G5377" t="str">
            <v>ASCO CELDA</v>
          </cell>
        </row>
        <row r="5378">
          <cell r="A5378" t="str">
            <v>02447.55</v>
          </cell>
          <cell r="B5378" t="str">
            <v>Fichiers d'activités réglettes</v>
          </cell>
          <cell r="C5378">
            <v>187</v>
          </cell>
          <cell r="D5378">
            <v>4627.5860000000002</v>
          </cell>
          <cell r="E5378">
            <v>0.16</v>
          </cell>
          <cell r="F5378">
            <v>5368</v>
          </cell>
          <cell r="G5378" t="str">
            <v>ASCO CELDA</v>
          </cell>
        </row>
        <row r="5379">
          <cell r="A5379" t="str">
            <v>02448.55</v>
          </cell>
          <cell r="B5379" t="str">
            <v>Fichiers d'activités réglettes</v>
          </cell>
          <cell r="C5379">
            <v>187</v>
          </cell>
          <cell r="D5379">
            <v>4627.5860000000002</v>
          </cell>
          <cell r="E5379">
            <v>0.16</v>
          </cell>
          <cell r="F5379">
            <v>5368</v>
          </cell>
          <cell r="G5379" t="str">
            <v>ASCO CELDA</v>
          </cell>
        </row>
        <row r="5380">
          <cell r="A5380" t="str">
            <v>35893.55</v>
          </cell>
          <cell r="B5380" t="str">
            <v>Bibliothème “Je manipule les Cube-Union”</v>
          </cell>
          <cell r="C5380">
            <v>188</v>
          </cell>
          <cell r="D5380">
            <v>3668.9659999999999</v>
          </cell>
          <cell r="E5380">
            <v>0.16</v>
          </cell>
          <cell r="F5380">
            <v>4256</v>
          </cell>
          <cell r="G5380" t="str">
            <v>ASCO CELDA</v>
          </cell>
        </row>
        <row r="5381">
          <cell r="A5381" t="str">
            <v>32926.55</v>
          </cell>
          <cell r="B5381" t="str">
            <v>Cube-Union</v>
          </cell>
          <cell r="C5381">
            <v>188</v>
          </cell>
          <cell r="D5381">
            <v>2881.8969999999999</v>
          </cell>
          <cell r="E5381">
            <v>0.16</v>
          </cell>
          <cell r="F5381">
            <v>3343</v>
          </cell>
          <cell r="G5381" t="str">
            <v>ASCO CELDA</v>
          </cell>
        </row>
        <row r="5382">
          <cell r="A5382" t="str">
            <v>35964.55</v>
          </cell>
          <cell r="B5382" t="str">
            <v>Le Bibliothème “Je manipule les Cube-Union” + 250 Cube-Union</v>
          </cell>
          <cell r="C5382">
            <v>188</v>
          </cell>
          <cell r="D5382">
            <v>6562.0690000000004</v>
          </cell>
          <cell r="E5382">
            <v>0.16</v>
          </cell>
          <cell r="F5382">
            <v>7612</v>
          </cell>
          <cell r="G5382" t="str">
            <v>ASCO CELDA</v>
          </cell>
        </row>
        <row r="5383">
          <cell r="A5383" t="str">
            <v>35900.55</v>
          </cell>
          <cell r="B5383" t="str">
            <v>Bibliothème “Je manipule les cubes base 10”</v>
          </cell>
          <cell r="C5383">
            <v>189</v>
          </cell>
          <cell r="D5383">
            <v>4012.069</v>
          </cell>
          <cell r="E5383">
            <v>0.16</v>
          </cell>
          <cell r="F5383">
            <v>4654</v>
          </cell>
          <cell r="G5383" t="str">
            <v>ASCO CELDA</v>
          </cell>
        </row>
        <row r="5384">
          <cell r="A5384" t="str">
            <v>00655.55</v>
          </cell>
          <cell r="B5384" t="str">
            <v>Cubes base 10 encastrables</v>
          </cell>
          <cell r="C5384">
            <v>189</v>
          </cell>
          <cell r="D5384">
            <v>1868.9659999999999</v>
          </cell>
          <cell r="E5384">
            <v>0.16</v>
          </cell>
          <cell r="F5384">
            <v>2168</v>
          </cell>
          <cell r="G5384" t="str">
            <v>ASCO CELDA</v>
          </cell>
        </row>
        <row r="5385">
          <cell r="A5385" t="str">
            <v>31802.55</v>
          </cell>
          <cell r="B5385" t="str">
            <v>10 barres “dizaine” + 100 cubes “unité”</v>
          </cell>
          <cell r="C5385">
            <v>189</v>
          </cell>
          <cell r="D5385">
            <v>625</v>
          </cell>
          <cell r="E5385">
            <v>0.16</v>
          </cell>
          <cell r="F5385">
            <v>725</v>
          </cell>
          <cell r="G5385" t="str">
            <v>ASCO CELDA</v>
          </cell>
        </row>
        <row r="5386">
          <cell r="A5386" t="str">
            <v>35973.55</v>
          </cell>
          <cell r="B5386" t="str">
            <v>Le Bibliothème “Je manipule les cubes base 10” + les cubes base 10 encastrables</v>
          </cell>
          <cell r="C5386">
            <v>189</v>
          </cell>
          <cell r="D5386">
            <v>5749.1379999999999</v>
          </cell>
          <cell r="E5386">
            <v>0.16</v>
          </cell>
          <cell r="F5386">
            <v>6669</v>
          </cell>
          <cell r="G5386" t="str">
            <v>ASCO CELDA</v>
          </cell>
        </row>
        <row r="5387">
          <cell r="A5387" t="str">
            <v>04641.55</v>
          </cell>
          <cell r="B5387" t="str">
            <v>Cubes base 10 en bois RE-Wood®</v>
          </cell>
          <cell r="C5387">
            <v>190</v>
          </cell>
          <cell r="D5387">
            <v>4051.7240000000002</v>
          </cell>
          <cell r="E5387">
            <v>0.16</v>
          </cell>
          <cell r="F5387">
            <v>4700</v>
          </cell>
          <cell r="G5387" t="str">
            <v>ASCO CELDA</v>
          </cell>
        </row>
        <row r="5388">
          <cell r="A5388" t="str">
            <v>02089.55</v>
          </cell>
          <cell r="B5388" t="str">
            <v>Cube base 10 encastrables en couleurs</v>
          </cell>
          <cell r="C5388">
            <v>190</v>
          </cell>
          <cell r="D5388">
            <v>1993.1030000000001</v>
          </cell>
          <cell r="E5388">
            <v>0.16</v>
          </cell>
          <cell r="F5388">
            <v>2312</v>
          </cell>
          <cell r="G5388" t="str">
            <v>ASCO CELDA</v>
          </cell>
        </row>
        <row r="5389">
          <cell r="A5389" t="str">
            <v>24359.55</v>
          </cell>
          <cell r="B5389" t="str">
            <v>Système décimal</v>
          </cell>
          <cell r="C5389">
            <v>190</v>
          </cell>
          <cell r="D5389">
            <v>2250</v>
          </cell>
          <cell r="E5389">
            <v>0.16</v>
          </cell>
          <cell r="F5389">
            <v>2610</v>
          </cell>
          <cell r="G5389" t="str">
            <v>ASCO CELDA</v>
          </cell>
        </row>
        <row r="5390">
          <cell r="A5390" t="str">
            <v>38349.55</v>
          </cell>
          <cell r="B5390" t="str">
            <v>Cartes système décimal</v>
          </cell>
          <cell r="C5390">
            <v>190</v>
          </cell>
          <cell r="D5390">
            <v>4081.8969999999999</v>
          </cell>
          <cell r="E5390">
            <v>0.16</v>
          </cell>
          <cell r="F5390">
            <v>4735</v>
          </cell>
          <cell r="G5390" t="str">
            <v>ASCO CELDA</v>
          </cell>
        </row>
        <row r="5391">
          <cell r="A5391" t="str">
            <v>35808.55</v>
          </cell>
          <cell r="B5391" t="str">
            <v>Multibase magnétique</v>
          </cell>
          <cell r="C5391">
            <v>190</v>
          </cell>
          <cell r="D5391">
            <v>10582.759</v>
          </cell>
          <cell r="E5391">
            <v>0.16</v>
          </cell>
          <cell r="F5391">
            <v>12276</v>
          </cell>
          <cell r="G5391" t="str">
            <v>ASCO CELDA</v>
          </cell>
        </row>
        <row r="5392">
          <cell r="A5392" t="str">
            <v>41621.55</v>
          </cell>
          <cell r="B5392" t="str">
            <v>Les réassortiments magnétiques</v>
          </cell>
          <cell r="C5392">
            <v>190</v>
          </cell>
          <cell r="D5392">
            <v>631.89700000000005</v>
          </cell>
          <cell r="E5392">
            <v>0.16</v>
          </cell>
          <cell r="F5392">
            <v>733</v>
          </cell>
          <cell r="G5392" t="str">
            <v>ASCO CELDA</v>
          </cell>
        </row>
        <row r="5393">
          <cell r="A5393" t="str">
            <v>30000.55</v>
          </cell>
          <cell r="B5393" t="str">
            <v>Les réassortiments magnétiques</v>
          </cell>
          <cell r="C5393">
            <v>190</v>
          </cell>
          <cell r="D5393">
            <v>2161.2069999999999</v>
          </cell>
          <cell r="E5393">
            <v>0.16</v>
          </cell>
          <cell r="F5393">
            <v>2507</v>
          </cell>
          <cell r="G5393" t="str">
            <v>ASCO CELDA</v>
          </cell>
        </row>
        <row r="5394">
          <cell r="A5394" t="str">
            <v>36658.55</v>
          </cell>
          <cell r="B5394" t="str">
            <v>4 timbres base 10</v>
          </cell>
          <cell r="C5394">
            <v>190</v>
          </cell>
          <cell r="D5394">
            <v>1319.828</v>
          </cell>
          <cell r="E5394">
            <v>0.16</v>
          </cell>
          <cell r="F5394">
            <v>1531</v>
          </cell>
          <cell r="G5394" t="str">
            <v>ASCO CELDA</v>
          </cell>
        </row>
        <row r="5395">
          <cell r="A5395" t="str">
            <v>04028.55</v>
          </cell>
          <cell r="B5395" t="str">
            <v>Grande règle magnétique effaçable “0 à 20”</v>
          </cell>
          <cell r="C5395">
            <v>191</v>
          </cell>
          <cell r="D5395">
            <v>6533.6210000000001</v>
          </cell>
          <cell r="E5395">
            <v>0.16</v>
          </cell>
          <cell r="F5395">
            <v>7579</v>
          </cell>
          <cell r="G5395" t="str">
            <v>ASCO CELDA</v>
          </cell>
        </row>
        <row r="5396">
          <cell r="A5396" t="str">
            <v>00379.55</v>
          </cell>
          <cell r="B5396" t="str">
            <v>Grandes lignes effaçables graduées de 10 en 10</v>
          </cell>
          <cell r="C5396">
            <v>191</v>
          </cell>
          <cell r="D5396">
            <v>7331.0339999999997</v>
          </cell>
          <cell r="E5396">
            <v>0.16</v>
          </cell>
          <cell r="F5396">
            <v>8504</v>
          </cell>
          <cell r="G5396" t="str">
            <v>ASCO CELDA</v>
          </cell>
        </row>
        <row r="5397">
          <cell r="A5397" t="str">
            <v>47498.55</v>
          </cell>
          <cell r="B5397" t="str">
            <v>Lignes effaçables recto-verso</v>
          </cell>
          <cell r="C5397">
            <v>191</v>
          </cell>
          <cell r="D5397">
            <v>2325</v>
          </cell>
          <cell r="E5397">
            <v>0.16</v>
          </cell>
          <cell r="F5397">
            <v>2697</v>
          </cell>
          <cell r="G5397" t="str">
            <v>ASCO CELDA</v>
          </cell>
        </row>
        <row r="5398">
          <cell r="A5398" t="str">
            <v>47499.55</v>
          </cell>
          <cell r="B5398" t="str">
            <v>Lignes effaçables recto-verso</v>
          </cell>
          <cell r="C5398">
            <v>191</v>
          </cell>
          <cell r="D5398">
            <v>6711.2070000000003</v>
          </cell>
          <cell r="E5398">
            <v>0.16</v>
          </cell>
          <cell r="F5398">
            <v>7785</v>
          </cell>
          <cell r="G5398" t="str">
            <v>ASCO CELDA</v>
          </cell>
        </row>
        <row r="5399">
          <cell r="A5399" t="str">
            <v>02275.55</v>
          </cell>
          <cell r="B5399" t="str">
            <v>Grand tableau des nombres</v>
          </cell>
          <cell r="C5399">
            <v>191</v>
          </cell>
          <cell r="D5399">
            <v>4034.4830000000002</v>
          </cell>
          <cell r="E5399">
            <v>0.16</v>
          </cell>
          <cell r="F5399">
            <v>4680</v>
          </cell>
          <cell r="G5399" t="str">
            <v>ASCO CELDA</v>
          </cell>
        </row>
        <row r="5400">
          <cell r="A5400" t="str">
            <v>05802.55</v>
          </cell>
          <cell r="B5400" t="str">
            <v>Balance mathématique</v>
          </cell>
          <cell r="C5400">
            <v>192</v>
          </cell>
          <cell r="D5400">
            <v>2000.8620000000001</v>
          </cell>
          <cell r="E5400">
            <v>0.16</v>
          </cell>
          <cell r="F5400">
            <v>2321</v>
          </cell>
          <cell r="G5400" t="str">
            <v>ASCO CELDA</v>
          </cell>
        </row>
        <row r="5401">
          <cell r="A5401" t="str">
            <v>02917.55</v>
          </cell>
          <cell r="B5401" t="str">
            <v>5 mini balances élèves</v>
          </cell>
          <cell r="C5401">
            <v>192</v>
          </cell>
          <cell r="D5401">
            <v>3500.8620000000001</v>
          </cell>
          <cell r="E5401">
            <v>0.16</v>
          </cell>
          <cell r="F5401">
            <v>4061</v>
          </cell>
          <cell r="G5401" t="str">
            <v>ASCO CELDA</v>
          </cell>
        </row>
        <row r="5402">
          <cell r="A5402" t="str">
            <v>04055.55</v>
          </cell>
          <cell r="B5402" t="str">
            <v>Fiches “Je découvre” à l'aide de la balance mathématique</v>
          </cell>
          <cell r="C5402">
            <v>192</v>
          </cell>
          <cell r="D5402">
            <v>1453.4480000000001</v>
          </cell>
          <cell r="E5402">
            <v>0.16</v>
          </cell>
          <cell r="F5402">
            <v>1686</v>
          </cell>
          <cell r="G5402" t="str">
            <v>ASCO CELDA</v>
          </cell>
        </row>
        <row r="5403">
          <cell r="A5403" t="str">
            <v>04064.55</v>
          </cell>
          <cell r="B5403" t="str">
            <v>Fiches “Je découvre” à l'aide de la balance mathématique</v>
          </cell>
          <cell r="C5403">
            <v>192</v>
          </cell>
          <cell r="D5403">
            <v>1644.828</v>
          </cell>
          <cell r="E5403">
            <v>0.16</v>
          </cell>
          <cell r="F5403">
            <v>1908</v>
          </cell>
          <cell r="G5403" t="str">
            <v>ASCO CELDA</v>
          </cell>
        </row>
        <row r="5404">
          <cell r="A5404" t="str">
            <v>47556.55</v>
          </cell>
          <cell r="B5404" t="str">
            <v>Loco' maths : Additions</v>
          </cell>
          <cell r="C5404">
            <v>193</v>
          </cell>
          <cell r="D5404">
            <v>14769.828</v>
          </cell>
          <cell r="E5404">
            <v>0.16</v>
          </cell>
          <cell r="F5404">
            <v>17133</v>
          </cell>
          <cell r="G5404" t="str">
            <v>ASCO CELDA</v>
          </cell>
        </row>
        <row r="5405">
          <cell r="A5405" t="str">
            <v>47302.55</v>
          </cell>
          <cell r="B5405" t="str">
            <v>Brain box premières maths</v>
          </cell>
          <cell r="C5405">
            <v>193</v>
          </cell>
          <cell r="D5405">
            <v>3300</v>
          </cell>
          <cell r="E5405">
            <v>0.16</v>
          </cell>
          <cell r="F5405">
            <v>3828</v>
          </cell>
          <cell r="G5405" t="str">
            <v>ASCO CELDA</v>
          </cell>
        </row>
        <row r="5406">
          <cell r="A5406" t="str">
            <v>35255.55</v>
          </cell>
          <cell r="B5406" t="str">
            <v>“Snap” Soustraction</v>
          </cell>
          <cell r="C5406">
            <v>193</v>
          </cell>
          <cell r="D5406">
            <v>1031.0340000000001</v>
          </cell>
          <cell r="E5406">
            <v>0.16</v>
          </cell>
          <cell r="F5406">
            <v>1196</v>
          </cell>
          <cell r="G5406" t="str">
            <v>ASCO CELDA</v>
          </cell>
        </row>
        <row r="5407">
          <cell r="A5407" t="str">
            <v>01488.55</v>
          </cell>
          <cell r="B5407" t="str">
            <v>Cartatoto : Addition</v>
          </cell>
          <cell r="C5407">
            <v>193</v>
          </cell>
          <cell r="D5407">
            <v>1704.31</v>
          </cell>
          <cell r="E5407">
            <v>0.16</v>
          </cell>
          <cell r="F5407">
            <v>1977</v>
          </cell>
          <cell r="G5407" t="str">
            <v>ASCO CELDA</v>
          </cell>
        </row>
        <row r="5408">
          <cell r="A5408" t="str">
            <v>02436.55</v>
          </cell>
          <cell r="B5408" t="str">
            <v>Calculodingo</v>
          </cell>
          <cell r="C5408">
            <v>193</v>
          </cell>
          <cell r="D5408">
            <v>2219.828</v>
          </cell>
          <cell r="E5408">
            <v>0.16</v>
          </cell>
          <cell r="F5408">
            <v>2575</v>
          </cell>
          <cell r="G5408" t="str">
            <v>ASCO CELDA</v>
          </cell>
        </row>
        <row r="5409">
          <cell r="A5409" t="str">
            <v>24133.55</v>
          </cell>
          <cell r="B5409" t="str">
            <v>Je vois 10 !</v>
          </cell>
          <cell r="C5409">
            <v>194</v>
          </cell>
          <cell r="D5409">
            <v>1844.828</v>
          </cell>
          <cell r="E5409">
            <v>0.16</v>
          </cell>
          <cell r="F5409">
            <v>2140</v>
          </cell>
          <cell r="G5409" t="str">
            <v>ASCO CELDA</v>
          </cell>
        </row>
        <row r="5410">
          <cell r="A5410" t="str">
            <v>47069.55</v>
          </cell>
          <cell r="B5410" t="str">
            <v>10 jusqu'en haut</v>
          </cell>
          <cell r="C5410">
            <v>194</v>
          </cell>
          <cell r="D5410">
            <v>3817.241</v>
          </cell>
          <cell r="E5410">
            <v>0.16</v>
          </cell>
          <cell r="F5410">
            <v>4428</v>
          </cell>
          <cell r="G5410" t="str">
            <v>ASCO CELDA</v>
          </cell>
        </row>
        <row r="5411">
          <cell r="A5411" t="str">
            <v>02248.55</v>
          </cell>
          <cell r="B5411" t="str">
            <v>Premières additions et soustractions</v>
          </cell>
          <cell r="C5411">
            <v>194</v>
          </cell>
          <cell r="D5411">
            <v>2193.9659999999999</v>
          </cell>
          <cell r="E5411">
            <v>0.16</v>
          </cell>
          <cell r="F5411">
            <v>2545</v>
          </cell>
          <cell r="G5411" t="str">
            <v>ASCO CELDA</v>
          </cell>
        </row>
        <row r="5412">
          <cell r="A5412" t="str">
            <v>02257.55</v>
          </cell>
          <cell r="B5412" t="str">
            <v>Premières additions et soustractions</v>
          </cell>
          <cell r="C5412">
            <v>194</v>
          </cell>
          <cell r="D5412">
            <v>2193.9659999999999</v>
          </cell>
          <cell r="E5412">
            <v>0.16</v>
          </cell>
          <cell r="F5412">
            <v>2545</v>
          </cell>
          <cell r="G5412" t="str">
            <v>ASCO CELDA</v>
          </cell>
        </row>
        <row r="5413">
          <cell r="A5413" t="str">
            <v>20891.55</v>
          </cell>
          <cell r="B5413" t="str">
            <v>Domino “Sommes de 100”</v>
          </cell>
          <cell r="C5413">
            <v>194</v>
          </cell>
          <cell r="D5413">
            <v>2193.9659999999999</v>
          </cell>
          <cell r="E5413">
            <v>0.16</v>
          </cell>
          <cell r="F5413">
            <v>2545</v>
          </cell>
          <cell r="G5413" t="str">
            <v>ASCO CELDA</v>
          </cell>
        </row>
        <row r="5414">
          <cell r="A5414" t="str">
            <v>02131.55</v>
          </cell>
          <cell r="B5414" t="str">
            <v>Domino triangulaire “Sommes de 10 et de 20”</v>
          </cell>
          <cell r="C5414">
            <v>194</v>
          </cell>
          <cell r="D5414">
            <v>3069.828</v>
          </cell>
          <cell r="E5414">
            <v>0.16</v>
          </cell>
          <cell r="F5414">
            <v>3561</v>
          </cell>
          <cell r="G5414" t="str">
            <v>ASCO CELDA</v>
          </cell>
        </row>
        <row r="5415">
          <cell r="A5415" t="str">
            <v>17591.55</v>
          </cell>
          <cell r="B5415" t="str">
            <v>Domino “Trix” addition et soustraction jusqu'à 100</v>
          </cell>
          <cell r="C5415">
            <v>194</v>
          </cell>
          <cell r="D5415">
            <v>2681.0340000000001</v>
          </cell>
          <cell r="E5415">
            <v>0.16</v>
          </cell>
          <cell r="F5415">
            <v>3110</v>
          </cell>
          <cell r="G5415" t="str">
            <v>ASCO CELDA</v>
          </cell>
        </row>
        <row r="5416">
          <cell r="A5416" t="str">
            <v>02028.55</v>
          </cell>
          <cell r="B5416" t="str">
            <v>Loto addition et soustraction jusqu'à 20 + loto addition et soustraction jusqu'à 100</v>
          </cell>
          <cell r="C5416">
            <v>195</v>
          </cell>
          <cell r="D5416">
            <v>7359.4830000000002</v>
          </cell>
          <cell r="E5416">
            <v>0.16</v>
          </cell>
          <cell r="F5416">
            <v>8537</v>
          </cell>
          <cell r="G5416" t="str">
            <v>ASCO CELDA</v>
          </cell>
        </row>
        <row r="5417">
          <cell r="A5417" t="str">
            <v>34205.55</v>
          </cell>
          <cell r="B5417" t="str">
            <v>Les puzzles mathématiques</v>
          </cell>
          <cell r="C5417">
            <v>195</v>
          </cell>
          <cell r="D5417">
            <v>3135.3449999999998</v>
          </cell>
          <cell r="E5417">
            <v>0.16</v>
          </cell>
          <cell r="F5417">
            <v>3637</v>
          </cell>
          <cell r="G5417" t="str">
            <v>ASCO CELDA</v>
          </cell>
        </row>
        <row r="5418">
          <cell r="A5418" t="str">
            <v>34214.55</v>
          </cell>
          <cell r="B5418" t="str">
            <v>Les puzzles mathématiques</v>
          </cell>
          <cell r="C5418">
            <v>195</v>
          </cell>
          <cell r="D5418">
            <v>3135.3449999999998</v>
          </cell>
          <cell r="E5418">
            <v>0.16</v>
          </cell>
          <cell r="F5418">
            <v>3637</v>
          </cell>
          <cell r="G5418" t="str">
            <v>ASCO CELDA</v>
          </cell>
        </row>
        <row r="5419">
          <cell r="A5419" t="str">
            <v>43483.55</v>
          </cell>
          <cell r="B5419" t="str">
            <v>Les puzzles mathématiques</v>
          </cell>
          <cell r="C5419">
            <v>195</v>
          </cell>
          <cell r="D5419">
            <v>3135.3449999999998</v>
          </cell>
          <cell r="E5419">
            <v>0.16</v>
          </cell>
          <cell r="F5419">
            <v>3637</v>
          </cell>
          <cell r="G5419" t="str">
            <v>ASCO CELDA</v>
          </cell>
        </row>
        <row r="5420">
          <cell r="A5420" t="str">
            <v>01133.55</v>
          </cell>
          <cell r="B5420" t="str">
            <v>Les laçages mathématiques</v>
          </cell>
          <cell r="C5420">
            <v>195</v>
          </cell>
          <cell r="D5420">
            <v>1514.655</v>
          </cell>
          <cell r="E5420">
            <v>0.16</v>
          </cell>
          <cell r="F5420">
            <v>1757</v>
          </cell>
          <cell r="G5420" t="str">
            <v>ASCO CELDA</v>
          </cell>
        </row>
        <row r="5421">
          <cell r="A5421" t="str">
            <v>01142.55</v>
          </cell>
          <cell r="B5421" t="str">
            <v>Les laçages mathématiques</v>
          </cell>
          <cell r="C5421">
            <v>195</v>
          </cell>
          <cell r="D5421">
            <v>1514.655</v>
          </cell>
          <cell r="E5421">
            <v>0.16</v>
          </cell>
          <cell r="F5421">
            <v>1757</v>
          </cell>
          <cell r="G5421" t="str">
            <v>ASCO CELDA</v>
          </cell>
        </row>
        <row r="5422">
          <cell r="A5422" t="str">
            <v>24510.55</v>
          </cell>
          <cell r="B5422" t="str">
            <v>Maîtriser les tables d'addition en 10 étapes</v>
          </cell>
          <cell r="C5422">
            <v>195</v>
          </cell>
          <cell r="D5422">
            <v>1220.69</v>
          </cell>
          <cell r="E5422">
            <v>0.16</v>
          </cell>
          <cell r="F5422">
            <v>1416</v>
          </cell>
          <cell r="G5422" t="str">
            <v>ASCO CELDA</v>
          </cell>
        </row>
        <row r="5423">
          <cell r="A5423" t="str">
            <v>38030.55</v>
          </cell>
          <cell r="B5423" t="str">
            <v>Le facteur de Mafate 3D</v>
          </cell>
          <cell r="C5423">
            <v>196</v>
          </cell>
          <cell r="D5423">
            <v>7859.4830000000002</v>
          </cell>
          <cell r="E5423">
            <v>0.16</v>
          </cell>
          <cell r="F5423">
            <v>9117</v>
          </cell>
          <cell r="G5423" t="str">
            <v>ASCO CELDA</v>
          </cell>
        </row>
        <row r="5424">
          <cell r="A5424" t="str">
            <v>03468.55</v>
          </cell>
          <cell r="B5424" t="str">
            <v>Table de Pythagore en puzzle 3D</v>
          </cell>
          <cell r="C5424">
            <v>197</v>
          </cell>
          <cell r="D5424">
            <v>40963.792999999998</v>
          </cell>
          <cell r="E5424">
            <v>0.16</v>
          </cell>
          <cell r="F5424">
            <v>47518</v>
          </cell>
          <cell r="G5424" t="str">
            <v>ASCO CELDA</v>
          </cell>
        </row>
        <row r="5425">
          <cell r="A5425" t="str">
            <v>03469.55</v>
          </cell>
          <cell r="B5425" t="str">
            <v>Assortiment complémentaire</v>
          </cell>
          <cell r="C5425">
            <v>197</v>
          </cell>
          <cell r="D5425">
            <v>17400.862000000001</v>
          </cell>
          <cell r="E5425">
            <v>0.16</v>
          </cell>
          <cell r="F5425">
            <v>20185</v>
          </cell>
          <cell r="G5425" t="str">
            <v>ASCO CELDA</v>
          </cell>
        </row>
        <row r="5426">
          <cell r="A5426" t="str">
            <v>02086.55</v>
          </cell>
          <cell r="B5426" t="str">
            <v>La table de Pythagore en puzzle 3D + l'assortiment complémentaire</v>
          </cell>
          <cell r="C5426">
            <v>197</v>
          </cell>
          <cell r="D5426">
            <v>57747.413999999997</v>
          </cell>
          <cell r="E5426">
            <v>0.16</v>
          </cell>
          <cell r="F5426">
            <v>66987</v>
          </cell>
          <cell r="G5426" t="str">
            <v>ASCO CELDA</v>
          </cell>
        </row>
        <row r="5427">
          <cell r="A5427" t="str">
            <v>38354.55</v>
          </cell>
          <cell r="B5427" t="str">
            <v>Table de Pythagore</v>
          </cell>
          <cell r="C5427">
            <v>198</v>
          </cell>
          <cell r="D5427">
            <v>5723.2759999999998</v>
          </cell>
          <cell r="E5427">
            <v>0.16</v>
          </cell>
          <cell r="F5427">
            <v>6639</v>
          </cell>
          <cell r="G5427" t="str">
            <v>ASCO CELDA</v>
          </cell>
        </row>
        <row r="5428">
          <cell r="A5428" t="str">
            <v>38355.55</v>
          </cell>
          <cell r="B5428" t="str">
            <v>Table de Pythagore</v>
          </cell>
          <cell r="C5428">
            <v>198</v>
          </cell>
          <cell r="D5428">
            <v>1311.2070000000001</v>
          </cell>
          <cell r="E5428">
            <v>0.16</v>
          </cell>
          <cell r="F5428">
            <v>1521</v>
          </cell>
          <cell r="G5428" t="str">
            <v>ASCO CELDA</v>
          </cell>
        </row>
        <row r="5429">
          <cell r="A5429" t="str">
            <v>38359.55</v>
          </cell>
          <cell r="B5429" t="str">
            <v>Table des multiplications</v>
          </cell>
          <cell r="C5429">
            <v>198</v>
          </cell>
          <cell r="D5429">
            <v>3605.172</v>
          </cell>
          <cell r="E5429">
            <v>0.16</v>
          </cell>
          <cell r="F5429">
            <v>4182</v>
          </cell>
          <cell r="G5429" t="str">
            <v>ASCO CELDA</v>
          </cell>
        </row>
        <row r="5430">
          <cell r="A5430" t="str">
            <v>38360.55</v>
          </cell>
          <cell r="B5430" t="str">
            <v>Table des divisions</v>
          </cell>
          <cell r="C5430">
            <v>198</v>
          </cell>
          <cell r="D5430">
            <v>3246.5520000000001</v>
          </cell>
          <cell r="E5430">
            <v>0.16</v>
          </cell>
          <cell r="F5430">
            <v>3766</v>
          </cell>
          <cell r="G5430" t="str">
            <v>ASCO CELDA</v>
          </cell>
        </row>
        <row r="5431">
          <cell r="A5431" t="str">
            <v>38157.55</v>
          </cell>
          <cell r="B5431" t="str">
            <v>Bagues mathématiques</v>
          </cell>
          <cell r="C5431">
            <v>198</v>
          </cell>
          <cell r="D5431">
            <v>4866.3789999999999</v>
          </cell>
          <cell r="E5431">
            <v>0.16</v>
          </cell>
          <cell r="F5431">
            <v>5645</v>
          </cell>
          <cell r="G5431" t="str">
            <v>ASCO CELDA</v>
          </cell>
        </row>
        <row r="5432">
          <cell r="A5432" t="str">
            <v>35115.55</v>
          </cell>
          <cell r="B5432" t="str">
            <v>Défi Pythagore</v>
          </cell>
          <cell r="C5432">
            <v>198</v>
          </cell>
          <cell r="D5432">
            <v>3380.172</v>
          </cell>
          <cell r="E5432">
            <v>0.16</v>
          </cell>
          <cell r="F5432">
            <v>3921</v>
          </cell>
          <cell r="G5432" t="str">
            <v>ASCO CELDA</v>
          </cell>
        </row>
        <row r="5433">
          <cell r="A5433" t="str">
            <v>59190.55</v>
          </cell>
          <cell r="B5433" t="str">
            <v>Timul</v>
          </cell>
          <cell r="C5433">
            <v>199</v>
          </cell>
          <cell r="D5433">
            <v>2185.3449999999998</v>
          </cell>
          <cell r="E5433">
            <v>0.16</v>
          </cell>
          <cell r="F5433">
            <v>2535</v>
          </cell>
          <cell r="G5433" t="str">
            <v>ASCO CELDA</v>
          </cell>
        </row>
        <row r="5434">
          <cell r="A5434" t="str">
            <v>38192.55</v>
          </cell>
          <cell r="B5434" t="str">
            <v>Numé Cat's Kid</v>
          </cell>
          <cell r="C5434">
            <v>199</v>
          </cell>
          <cell r="D5434">
            <v>2538.7930000000001</v>
          </cell>
          <cell r="E5434">
            <v>0.16</v>
          </cell>
          <cell r="F5434">
            <v>2945</v>
          </cell>
          <cell r="G5434" t="str">
            <v>ASCO CELDA</v>
          </cell>
        </row>
        <row r="5435">
          <cell r="A5435" t="str">
            <v>38190.55</v>
          </cell>
          <cell r="B5435" t="str">
            <v>Numé Cat's “Les énigmes mathématiques”</v>
          </cell>
          <cell r="C5435">
            <v>199</v>
          </cell>
          <cell r="D5435">
            <v>2538.7930000000001</v>
          </cell>
          <cell r="E5435">
            <v>0.16</v>
          </cell>
          <cell r="F5435">
            <v>2945</v>
          </cell>
          <cell r="G5435" t="str">
            <v>ASCO CELDA</v>
          </cell>
        </row>
        <row r="5436">
          <cell r="A5436" t="str">
            <v>38188.55</v>
          </cell>
          <cell r="B5436" t="str">
            <v>Multipli Cat's</v>
          </cell>
          <cell r="C5436">
            <v>199</v>
          </cell>
          <cell r="D5436">
            <v>3018.1030000000001</v>
          </cell>
          <cell r="E5436">
            <v>0.16</v>
          </cell>
          <cell r="F5436">
            <v>3501</v>
          </cell>
          <cell r="G5436" t="str">
            <v>ASCO CELDA</v>
          </cell>
        </row>
        <row r="5437">
          <cell r="A5437" t="str">
            <v>01499.55</v>
          </cell>
          <cell r="B5437" t="str">
            <v>Cartatoto : Multiplication</v>
          </cell>
          <cell r="C5437">
            <v>199</v>
          </cell>
          <cell r="D5437">
            <v>1704.31</v>
          </cell>
          <cell r="E5437">
            <v>0.16</v>
          </cell>
          <cell r="F5437">
            <v>1977</v>
          </cell>
          <cell r="G5437" t="str">
            <v>ASCO CELDA</v>
          </cell>
        </row>
        <row r="5438">
          <cell r="A5438" t="str">
            <v>35261.55</v>
          </cell>
          <cell r="B5438" t="str">
            <v>“Snap” Quatre opérations</v>
          </cell>
          <cell r="C5438">
            <v>200</v>
          </cell>
          <cell r="D5438">
            <v>1031.0340000000001</v>
          </cell>
          <cell r="E5438">
            <v>0.16</v>
          </cell>
          <cell r="F5438">
            <v>1196</v>
          </cell>
          <cell r="G5438" t="str">
            <v>ASCO CELDA</v>
          </cell>
        </row>
        <row r="5439">
          <cell r="A5439" t="str">
            <v>02867.55</v>
          </cell>
          <cell r="B5439" t="str">
            <v>Mathador junior</v>
          </cell>
          <cell r="C5439">
            <v>200</v>
          </cell>
          <cell r="D5439">
            <v>8213.7929999999997</v>
          </cell>
          <cell r="E5439">
            <v>0.16</v>
          </cell>
          <cell r="F5439">
            <v>9528</v>
          </cell>
          <cell r="G5439" t="str">
            <v>ASCO CELDA</v>
          </cell>
        </row>
        <row r="5440">
          <cell r="A5440" t="str">
            <v>24255.55</v>
          </cell>
          <cell r="B5440" t="str">
            <v>Penkamino</v>
          </cell>
          <cell r="C5440">
            <v>200</v>
          </cell>
          <cell r="D5440">
            <v>5323.2759999999998</v>
          </cell>
          <cell r="E5440">
            <v>0.16</v>
          </cell>
          <cell r="F5440">
            <v>6175</v>
          </cell>
          <cell r="G5440" t="str">
            <v>ASCO CELDA</v>
          </cell>
        </row>
        <row r="5441">
          <cell r="A5441" t="str">
            <v>20907.55</v>
          </cell>
          <cell r="B5441" t="str">
            <v>Domino “Double et moitié”</v>
          </cell>
          <cell r="C5441">
            <v>200</v>
          </cell>
          <cell r="D5441">
            <v>3992.241</v>
          </cell>
          <cell r="E5441">
            <v>0.16</v>
          </cell>
          <cell r="F5441">
            <v>4631</v>
          </cell>
          <cell r="G5441" t="str">
            <v>ASCO CELDA</v>
          </cell>
        </row>
        <row r="5442">
          <cell r="A5442" t="str">
            <v>02177.55</v>
          </cell>
          <cell r="B5442" t="str">
            <v>Domino “Multiplication”</v>
          </cell>
          <cell r="C5442">
            <v>200</v>
          </cell>
          <cell r="D5442">
            <v>6630.1719999999996</v>
          </cell>
          <cell r="E5442">
            <v>0.16</v>
          </cell>
          <cell r="F5442">
            <v>7691</v>
          </cell>
          <cell r="G5442" t="str">
            <v>ASCO CELDA</v>
          </cell>
        </row>
        <row r="5443">
          <cell r="A5443" t="str">
            <v>02107.55</v>
          </cell>
          <cell r="B5443" t="str">
            <v>Domino “Division”</v>
          </cell>
          <cell r="C5443">
            <v>201</v>
          </cell>
          <cell r="D5443">
            <v>6632.759</v>
          </cell>
          <cell r="E5443">
            <v>0.16</v>
          </cell>
          <cell r="F5443">
            <v>7694</v>
          </cell>
          <cell r="G5443" t="str">
            <v>ASCO CELDA</v>
          </cell>
        </row>
        <row r="5444">
          <cell r="A5444" t="str">
            <v>16762.55</v>
          </cell>
          <cell r="B5444" t="str">
            <v>Domino “Trix”</v>
          </cell>
          <cell r="C5444">
            <v>201</v>
          </cell>
          <cell r="D5444">
            <v>2831.8969999999999</v>
          </cell>
          <cell r="E5444">
            <v>0.16</v>
          </cell>
          <cell r="F5444">
            <v>3285</v>
          </cell>
          <cell r="G5444" t="str">
            <v>ASCO CELDA</v>
          </cell>
        </row>
        <row r="5445">
          <cell r="A5445" t="str">
            <v>17278.55</v>
          </cell>
          <cell r="B5445" t="str">
            <v>Domino “Trix”</v>
          </cell>
          <cell r="C5445">
            <v>201</v>
          </cell>
          <cell r="D5445">
            <v>2831.8969999999999</v>
          </cell>
          <cell r="E5445">
            <v>0.16</v>
          </cell>
          <cell r="F5445">
            <v>3285</v>
          </cell>
          <cell r="G5445" t="str">
            <v>ASCO CELDA</v>
          </cell>
        </row>
        <row r="5446">
          <cell r="A5446" t="str">
            <v>35251.55</v>
          </cell>
          <cell r="B5446" t="str">
            <v>Loto des multiplications</v>
          </cell>
          <cell r="C5446">
            <v>201</v>
          </cell>
          <cell r="D5446">
            <v>3768.9659999999999</v>
          </cell>
          <cell r="E5446">
            <v>0.16</v>
          </cell>
          <cell r="F5446">
            <v>4372</v>
          </cell>
          <cell r="G5446" t="str">
            <v>ASCO CELDA</v>
          </cell>
        </row>
        <row r="5447">
          <cell r="A5447" t="str">
            <v>43492.55</v>
          </cell>
          <cell r="B5447" t="str">
            <v>Puzzles multiplication et division</v>
          </cell>
          <cell r="C5447">
            <v>201</v>
          </cell>
          <cell r="D5447">
            <v>3135.3449999999998</v>
          </cell>
          <cell r="E5447">
            <v>0.16</v>
          </cell>
          <cell r="F5447">
            <v>3637</v>
          </cell>
          <cell r="G5447" t="str">
            <v>ASCO CELDA</v>
          </cell>
        </row>
        <row r="5448">
          <cell r="A5448" t="str">
            <v>01704.55</v>
          </cell>
          <cell r="B5448" t="str">
            <v>Puzzles multiplication et division</v>
          </cell>
          <cell r="C5448">
            <v>201</v>
          </cell>
          <cell r="D5448">
            <v>3135.3449999999998</v>
          </cell>
          <cell r="E5448">
            <v>0.16</v>
          </cell>
          <cell r="F5448">
            <v>3637</v>
          </cell>
          <cell r="G5448" t="str">
            <v>ASCO CELDA</v>
          </cell>
        </row>
        <row r="5449">
          <cell r="A5449" t="str">
            <v>01151.55</v>
          </cell>
          <cell r="B5449" t="str">
            <v>Les laçages mathématiques</v>
          </cell>
          <cell r="C5449">
            <v>202</v>
          </cell>
          <cell r="D5449">
            <v>1514.655</v>
          </cell>
          <cell r="E5449">
            <v>0.16</v>
          </cell>
          <cell r="F5449">
            <v>1757</v>
          </cell>
          <cell r="G5449" t="str">
            <v>ASCO CELDA</v>
          </cell>
        </row>
        <row r="5450">
          <cell r="A5450" t="str">
            <v>01161.55</v>
          </cell>
          <cell r="B5450" t="str">
            <v>Les laçages mathématiques</v>
          </cell>
          <cell r="C5450">
            <v>202</v>
          </cell>
          <cell r="D5450">
            <v>1514.655</v>
          </cell>
          <cell r="E5450">
            <v>0.16</v>
          </cell>
          <cell r="F5450">
            <v>1757</v>
          </cell>
          <cell r="G5450" t="str">
            <v>ASCO CELDA</v>
          </cell>
        </row>
        <row r="5451">
          <cell r="A5451" t="str">
            <v>35848.55</v>
          </cell>
          <cell r="B5451" t="str">
            <v>Fiches “Je découvre” à l'aide des laçages de multiplication</v>
          </cell>
          <cell r="C5451">
            <v>202</v>
          </cell>
          <cell r="D5451">
            <v>1748.2760000000001</v>
          </cell>
          <cell r="E5451">
            <v>0.16</v>
          </cell>
          <cell r="F5451">
            <v>2028</v>
          </cell>
          <cell r="G5451" t="str">
            <v>ASCO CELDA</v>
          </cell>
        </row>
        <row r="5452">
          <cell r="A5452" t="str">
            <v>24511.55</v>
          </cell>
          <cell r="B5452" t="str">
            <v>Maîtriser les tables de multiplication en 10 jours</v>
          </cell>
          <cell r="C5452">
            <v>202</v>
          </cell>
          <cell r="D5452">
            <v>1220.69</v>
          </cell>
          <cell r="E5452">
            <v>0.16</v>
          </cell>
          <cell r="F5452">
            <v>1416</v>
          </cell>
          <cell r="G5452" t="str">
            <v>ASCO CELDA</v>
          </cell>
        </row>
        <row r="5453">
          <cell r="A5453" t="str">
            <v>04627.55</v>
          </cell>
          <cell r="B5453" t="str">
            <v>Blocs géométriques magnétiques XXL</v>
          </cell>
          <cell r="C5453">
            <v>203</v>
          </cell>
          <cell r="D5453">
            <v>4479.3100000000004</v>
          </cell>
          <cell r="E5453">
            <v>0.16</v>
          </cell>
          <cell r="F5453">
            <v>5196</v>
          </cell>
          <cell r="G5453" t="str">
            <v>ASCO CELDA</v>
          </cell>
        </row>
        <row r="5454">
          <cell r="A5454" t="str">
            <v>07692.55</v>
          </cell>
          <cell r="B5454" t="str">
            <v>250 blocs géométriques</v>
          </cell>
          <cell r="C5454">
            <v>203</v>
          </cell>
          <cell r="D5454">
            <v>2466.3789999999999</v>
          </cell>
          <cell r="E5454">
            <v>0.16</v>
          </cell>
          <cell r="F5454">
            <v>2861</v>
          </cell>
          <cell r="G5454" t="str">
            <v>ASCO CELDA</v>
          </cell>
        </row>
        <row r="5455">
          <cell r="A5455" t="str">
            <v>59292.55</v>
          </cell>
          <cell r="B5455" t="str">
            <v>Supports et modèles pour blocs géométriques</v>
          </cell>
          <cell r="C5455">
            <v>203</v>
          </cell>
          <cell r="D5455">
            <v>1033.6210000000001</v>
          </cell>
          <cell r="E5455">
            <v>0.16</v>
          </cell>
          <cell r="F5455">
            <v>1199</v>
          </cell>
          <cell r="G5455" t="str">
            <v>ASCO CELDA</v>
          </cell>
        </row>
        <row r="5456">
          <cell r="A5456" t="str">
            <v>59293.55</v>
          </cell>
          <cell r="B5456" t="str">
            <v>Supports et modèles pour blocs géométriques</v>
          </cell>
          <cell r="C5456">
            <v>203</v>
          </cell>
          <cell r="D5456">
            <v>1033.6210000000001</v>
          </cell>
          <cell r="E5456">
            <v>0.16</v>
          </cell>
          <cell r="F5456">
            <v>1199</v>
          </cell>
          <cell r="G5456" t="str">
            <v>ASCO CELDA</v>
          </cell>
        </row>
        <row r="5457">
          <cell r="A5457" t="str">
            <v>17751.55</v>
          </cell>
          <cell r="B5457" t="str">
            <v>Fiches “Je découvre” les fractions à l'aide des blocs géométriques</v>
          </cell>
          <cell r="C5457">
            <v>203</v>
          </cell>
          <cell r="D5457">
            <v>1413.7929999999999</v>
          </cell>
          <cell r="E5457">
            <v>0.16</v>
          </cell>
          <cell r="F5457">
            <v>1640</v>
          </cell>
          <cell r="G5457" t="str">
            <v>ASCO CELDA</v>
          </cell>
        </row>
        <row r="5458">
          <cell r="A5458" t="str">
            <v>03908.55</v>
          </cell>
          <cell r="B5458" t="str">
            <v>Tours d'équivalence</v>
          </cell>
          <cell r="C5458">
            <v>203</v>
          </cell>
          <cell r="D5458">
            <v>2945.69</v>
          </cell>
          <cell r="E5458">
            <v>0.16</v>
          </cell>
          <cell r="F5458">
            <v>3417</v>
          </cell>
          <cell r="G5458" t="str">
            <v>ASCO CELDA</v>
          </cell>
        </row>
        <row r="5459">
          <cell r="A5459" t="str">
            <v>48354.55</v>
          </cell>
          <cell r="B5459" t="str">
            <v>Tours de fractions</v>
          </cell>
          <cell r="C5459">
            <v>203</v>
          </cell>
          <cell r="D5459">
            <v>2945.69</v>
          </cell>
          <cell r="E5459">
            <v>0.16</v>
          </cell>
          <cell r="F5459">
            <v>3417</v>
          </cell>
          <cell r="G5459" t="str">
            <v>ASCO CELDA</v>
          </cell>
        </row>
        <row r="5460">
          <cell r="A5460" t="str">
            <v>02103.55</v>
          </cell>
          <cell r="B5460" t="str">
            <v>Cartes d'équivalence Fractions, Nombres décimaux et Pourcentages</v>
          </cell>
          <cell r="C5460">
            <v>204</v>
          </cell>
          <cell r="D5460">
            <v>2550</v>
          </cell>
          <cell r="E5460">
            <v>0.16</v>
          </cell>
          <cell r="F5460">
            <v>2958</v>
          </cell>
          <cell r="G5460" t="str">
            <v>ASCO CELDA</v>
          </cell>
        </row>
        <row r="5461">
          <cell r="A5461" t="str">
            <v>02112.55</v>
          </cell>
          <cell r="B5461" t="str">
            <v>Domino “Égalités des fractions”</v>
          </cell>
          <cell r="C5461">
            <v>204</v>
          </cell>
          <cell r="D5461">
            <v>2193.9659999999999</v>
          </cell>
          <cell r="E5461">
            <v>0.16</v>
          </cell>
          <cell r="F5461">
            <v>2545</v>
          </cell>
          <cell r="G5461" t="str">
            <v>ASCO CELDA</v>
          </cell>
        </row>
        <row r="5462">
          <cell r="A5462" t="str">
            <v>02159.55</v>
          </cell>
          <cell r="B5462" t="str">
            <v>Domino “Fraction et nombre décimal”</v>
          </cell>
          <cell r="C5462">
            <v>204</v>
          </cell>
          <cell r="D5462">
            <v>2193.9659999999999</v>
          </cell>
          <cell r="E5462">
            <v>0.16</v>
          </cell>
          <cell r="F5462">
            <v>2545</v>
          </cell>
          <cell r="G5462" t="str">
            <v>ASCO CELDA</v>
          </cell>
        </row>
        <row r="5463">
          <cell r="A5463" t="str">
            <v>03903.55</v>
          </cell>
          <cell r="B5463" t="str">
            <v>Loto des fractions</v>
          </cell>
          <cell r="C5463">
            <v>204</v>
          </cell>
          <cell r="D5463">
            <v>4856.0339999999997</v>
          </cell>
          <cell r="E5463">
            <v>0.16</v>
          </cell>
          <cell r="F5463">
            <v>5633</v>
          </cell>
          <cell r="G5463" t="str">
            <v>ASCO CELDA</v>
          </cell>
        </row>
        <row r="5464">
          <cell r="A5464" t="str">
            <v>11022.55</v>
          </cell>
          <cell r="B5464" t="str">
            <v>Loto : Quelle fraction ?</v>
          </cell>
          <cell r="C5464">
            <v>204</v>
          </cell>
          <cell r="D5464">
            <v>3363.7930000000001</v>
          </cell>
          <cell r="E5464">
            <v>0.16</v>
          </cell>
          <cell r="F5464">
            <v>3902</v>
          </cell>
          <cell r="G5464" t="str">
            <v>ASCO CELDA</v>
          </cell>
        </row>
        <row r="5465">
          <cell r="A5465" t="str">
            <v>42029.55</v>
          </cell>
          <cell r="B5465" t="str">
            <v>10 laçages fraction</v>
          </cell>
          <cell r="C5465">
            <v>204</v>
          </cell>
          <cell r="D5465">
            <v>1621.5519999999999</v>
          </cell>
          <cell r="E5465">
            <v>0.16</v>
          </cell>
          <cell r="F5465">
            <v>1881</v>
          </cell>
          <cell r="G5465" t="str">
            <v>ASCO CELDA</v>
          </cell>
        </row>
        <row r="5466">
          <cell r="A5466" t="str">
            <v>02144.55</v>
          </cell>
          <cell r="B5466" t="str">
            <v>Fractions du cercle magnétiques</v>
          </cell>
          <cell r="C5466">
            <v>205</v>
          </cell>
          <cell r="D5466">
            <v>6994.8280000000004</v>
          </cell>
          <cell r="E5466">
            <v>0.16</v>
          </cell>
          <cell r="F5466">
            <v>8114</v>
          </cell>
          <cell r="G5466" t="str">
            <v>ASCO CELDA</v>
          </cell>
        </row>
        <row r="5467">
          <cell r="A5467" t="str">
            <v>13340.55</v>
          </cell>
          <cell r="B5467" t="str">
            <v>Tableau recto verso : Fractions / Quadrillage</v>
          </cell>
          <cell r="C5467">
            <v>205</v>
          </cell>
          <cell r="D5467">
            <v>4806.8969999999999</v>
          </cell>
          <cell r="E5467">
            <v>0.16</v>
          </cell>
          <cell r="F5467">
            <v>5576</v>
          </cell>
          <cell r="G5467" t="str">
            <v>ASCO CELDA</v>
          </cell>
        </row>
        <row r="5468">
          <cell r="A5468" t="str">
            <v>20246.55</v>
          </cell>
          <cell r="B5468" t="str">
            <v>Tableau recto verso : Valeur de position / Nombres décimaux</v>
          </cell>
          <cell r="C5468">
            <v>205</v>
          </cell>
          <cell r="D5468">
            <v>4806.8969999999999</v>
          </cell>
          <cell r="E5468">
            <v>0.16</v>
          </cell>
          <cell r="F5468">
            <v>5576</v>
          </cell>
          <cell r="G5468" t="str">
            <v>ASCO CELDA</v>
          </cell>
        </row>
        <row r="5469">
          <cell r="A5469" t="str">
            <v>35045.55</v>
          </cell>
          <cell r="B5469" t="str">
            <v>Atelier ludique de remédiation - Mathématiques</v>
          </cell>
          <cell r="C5469">
            <v>206</v>
          </cell>
          <cell r="D5469">
            <v>11863.793</v>
          </cell>
          <cell r="E5469">
            <v>0.16</v>
          </cell>
          <cell r="F5469">
            <v>13762</v>
          </cell>
          <cell r="G5469" t="str">
            <v>ASCO CELDA</v>
          </cell>
        </row>
        <row r="5470">
          <cell r="A5470" t="str">
            <v>31007.55</v>
          </cell>
          <cell r="B5470" t="str">
            <v>Billets Euros</v>
          </cell>
          <cell r="C5470">
            <v>207</v>
          </cell>
          <cell r="D5470">
            <v>4308.6210000000001</v>
          </cell>
          <cell r="E5470">
            <v>0.16</v>
          </cell>
          <cell r="F5470">
            <v>4998</v>
          </cell>
          <cell r="G5470" t="str">
            <v>ASCO CELDA</v>
          </cell>
        </row>
        <row r="5471">
          <cell r="A5471" t="str">
            <v>35399.55</v>
          </cell>
          <cell r="B5471" t="str">
            <v>Pièces de monnaie euros</v>
          </cell>
          <cell r="C5471">
            <v>207</v>
          </cell>
          <cell r="D5471">
            <v>749.13800000000003</v>
          </cell>
          <cell r="E5471">
            <v>0.16</v>
          </cell>
          <cell r="F5471">
            <v>869</v>
          </cell>
          <cell r="G5471" t="str">
            <v>ASCO CELDA</v>
          </cell>
        </row>
        <row r="5472">
          <cell r="A5472" t="str">
            <v>02266.55</v>
          </cell>
          <cell r="B5472" t="str">
            <v>Calendrier de la semaine</v>
          </cell>
          <cell r="C5472">
            <v>207</v>
          </cell>
          <cell r="D5472">
            <v>5624.1379999999999</v>
          </cell>
          <cell r="E5472">
            <v>0.16</v>
          </cell>
          <cell r="F5472">
            <v>6524</v>
          </cell>
          <cell r="G5472" t="str">
            <v>ASCO CELDA</v>
          </cell>
        </row>
        <row r="5473">
          <cell r="A5473" t="str">
            <v>59164.55</v>
          </cell>
          <cell r="B5473" t="str">
            <v>Calendrier-Horloge</v>
          </cell>
          <cell r="C5473">
            <v>207</v>
          </cell>
          <cell r="D5473">
            <v>3970.69</v>
          </cell>
          <cell r="E5473">
            <v>0.16</v>
          </cell>
          <cell r="F5473">
            <v>4606</v>
          </cell>
          <cell r="G5473" t="str">
            <v>ASCO CELDA</v>
          </cell>
        </row>
        <row r="5474">
          <cell r="A5474" t="str">
            <v>04778.55</v>
          </cell>
          <cell r="B5474" t="str">
            <v>Calendrier magnétique</v>
          </cell>
          <cell r="C5474">
            <v>207</v>
          </cell>
          <cell r="D5474">
            <v>10453.448</v>
          </cell>
          <cell r="E5474">
            <v>0.16</v>
          </cell>
          <cell r="F5474">
            <v>12126</v>
          </cell>
          <cell r="G5474" t="str">
            <v>ASCO CELDA</v>
          </cell>
        </row>
        <row r="5475">
          <cell r="A5475" t="str">
            <v>59128.55</v>
          </cell>
          <cell r="B5475" t="str">
            <v>Horloges d'apprentissage</v>
          </cell>
          <cell r="C5475">
            <v>208</v>
          </cell>
          <cell r="D5475">
            <v>1325.8620000000001</v>
          </cell>
          <cell r="E5475">
            <v>0.16</v>
          </cell>
          <cell r="F5475">
            <v>1538</v>
          </cell>
          <cell r="G5475" t="str">
            <v>ASCO CELDA</v>
          </cell>
        </row>
        <row r="5476">
          <cell r="A5476" t="str">
            <v>59129.55</v>
          </cell>
          <cell r="B5476" t="str">
            <v>Horloges d'apprentissage</v>
          </cell>
          <cell r="C5476">
            <v>208</v>
          </cell>
          <cell r="D5476">
            <v>1986.2070000000001</v>
          </cell>
          <cell r="E5476">
            <v>0.16</v>
          </cell>
          <cell r="F5476">
            <v>2304</v>
          </cell>
          <cell r="G5476" t="str">
            <v>ASCO CELDA</v>
          </cell>
        </row>
        <row r="5477">
          <cell r="A5477" t="str">
            <v>20442.55</v>
          </cell>
          <cell r="B5477" t="str">
            <v>Horloge murale magnétique</v>
          </cell>
          <cell r="C5477">
            <v>208</v>
          </cell>
          <cell r="D5477">
            <v>4026.7240000000002</v>
          </cell>
          <cell r="E5477">
            <v>0.16</v>
          </cell>
          <cell r="F5477">
            <v>4671</v>
          </cell>
          <cell r="G5477" t="str">
            <v>ASCO CELDA</v>
          </cell>
        </row>
        <row r="5478">
          <cell r="A5478" t="str">
            <v>77801.55</v>
          </cell>
          <cell r="B5478" t="str">
            <v>Horloge individuelle</v>
          </cell>
          <cell r="C5478">
            <v>208</v>
          </cell>
          <cell r="D5478">
            <v>1486.2070000000001</v>
          </cell>
          <cell r="E5478">
            <v>0.16</v>
          </cell>
          <cell r="F5478">
            <v>1724</v>
          </cell>
          <cell r="G5478" t="str">
            <v>ASCO CELDA</v>
          </cell>
        </row>
        <row r="5479">
          <cell r="A5479" t="str">
            <v>47070.55</v>
          </cell>
          <cell r="B5479" t="str">
            <v>Heures et durées</v>
          </cell>
          <cell r="C5479">
            <v>208</v>
          </cell>
          <cell r="D5479">
            <v>3151.7240000000002</v>
          </cell>
          <cell r="E5479">
            <v>0.16</v>
          </cell>
          <cell r="F5479">
            <v>3656</v>
          </cell>
          <cell r="G5479" t="str">
            <v>ASCO CELDA</v>
          </cell>
        </row>
        <row r="5480">
          <cell r="A5480" t="str">
            <v>38320.55</v>
          </cell>
          <cell r="B5480" t="str">
            <v>Domino des heures</v>
          </cell>
          <cell r="C5480">
            <v>208</v>
          </cell>
          <cell r="D5480">
            <v>2073.2759999999998</v>
          </cell>
          <cell r="E5480">
            <v>0.16</v>
          </cell>
          <cell r="F5480">
            <v>2405</v>
          </cell>
          <cell r="G5480" t="str">
            <v>ASCO CELDA</v>
          </cell>
        </row>
        <row r="5481">
          <cell r="A5481" t="str">
            <v>47625.55</v>
          </cell>
          <cell r="B5481" t="str">
            <v>Domino des heures</v>
          </cell>
          <cell r="C5481">
            <v>208</v>
          </cell>
          <cell r="D5481">
            <v>1910.345</v>
          </cell>
          <cell r="E5481">
            <v>0.16</v>
          </cell>
          <cell r="F5481">
            <v>2216</v>
          </cell>
          <cell r="G5481" t="str">
            <v>ASCO CELDA</v>
          </cell>
        </row>
        <row r="5482">
          <cell r="A5482" t="str">
            <v>75647.55</v>
          </cell>
          <cell r="B5482" t="str">
            <v>Bibliothème “La lecture de l'heure”</v>
          </cell>
          <cell r="C5482">
            <v>209</v>
          </cell>
          <cell r="D5482">
            <v>5698.2759999999998</v>
          </cell>
          <cell r="E5482">
            <v>0.16</v>
          </cell>
          <cell r="F5482">
            <v>6610</v>
          </cell>
          <cell r="G5482" t="str">
            <v>ASCO CELDA</v>
          </cell>
        </row>
        <row r="5483">
          <cell r="A5483" t="str">
            <v>48194.55</v>
          </cell>
          <cell r="B5483" t="str">
            <v>10 horloges de manipulation</v>
          </cell>
          <cell r="C5483">
            <v>209</v>
          </cell>
          <cell r="D5483">
            <v>2706.8969999999999</v>
          </cell>
          <cell r="E5483">
            <v>0.16</v>
          </cell>
          <cell r="F5483">
            <v>3140</v>
          </cell>
          <cell r="G5483" t="str">
            <v>ASCO CELDA</v>
          </cell>
        </row>
        <row r="5484">
          <cell r="A5484" t="str">
            <v>40937.55</v>
          </cell>
          <cell r="B5484" t="str">
            <v>Le Bibliothème “La lecture de l'heure” + 10 horloges de manipulation</v>
          </cell>
          <cell r="C5484">
            <v>209</v>
          </cell>
          <cell r="D5484">
            <v>7968.9660000000003</v>
          </cell>
          <cell r="E5484">
            <v>0.16</v>
          </cell>
          <cell r="F5484">
            <v>9244</v>
          </cell>
          <cell r="G5484" t="str">
            <v>ASCO CELDA</v>
          </cell>
        </row>
        <row r="5485">
          <cell r="A5485" t="str">
            <v>37332.55</v>
          </cell>
          <cell r="B5485" t="str">
            <v>Timbre horloge à cadran et digitale</v>
          </cell>
          <cell r="C5485">
            <v>210</v>
          </cell>
          <cell r="D5485">
            <v>942.24099999999999</v>
          </cell>
          <cell r="E5485">
            <v>0.16</v>
          </cell>
          <cell r="F5485">
            <v>1093</v>
          </cell>
          <cell r="G5485" t="str">
            <v>ASCO CELDA</v>
          </cell>
        </row>
        <row r="5486">
          <cell r="A5486" t="str">
            <v>59108.55</v>
          </cell>
          <cell r="B5486" t="str">
            <v>Compteurs de temps magnétiques</v>
          </cell>
          <cell r="C5486">
            <v>210</v>
          </cell>
          <cell r="D5486">
            <v>2828.4479999999999</v>
          </cell>
          <cell r="E5486">
            <v>0.16</v>
          </cell>
          <cell r="F5486">
            <v>3281</v>
          </cell>
          <cell r="G5486" t="str">
            <v>ASCO CELDA</v>
          </cell>
        </row>
        <row r="5487">
          <cell r="A5487" t="str">
            <v>24364.55</v>
          </cell>
          <cell r="B5487" t="str">
            <v>Compteurs de temps magnétiques</v>
          </cell>
          <cell r="C5487">
            <v>210</v>
          </cell>
          <cell r="D5487">
            <v>5329.31</v>
          </cell>
          <cell r="E5487">
            <v>0.16</v>
          </cell>
          <cell r="F5487">
            <v>6182</v>
          </cell>
          <cell r="G5487" t="str">
            <v>ASCO CELDA</v>
          </cell>
        </row>
        <row r="5488">
          <cell r="A5488" t="str">
            <v>02137.55</v>
          </cell>
          <cell r="B5488" t="str">
            <v>Compteur électronique “Time Tracker®”</v>
          </cell>
          <cell r="C5488">
            <v>210</v>
          </cell>
          <cell r="D5488">
            <v>6920.69</v>
          </cell>
          <cell r="E5488">
            <v>0.16</v>
          </cell>
          <cell r="F5488">
            <v>8028</v>
          </cell>
          <cell r="G5488" t="str">
            <v>ASCO CELDA</v>
          </cell>
        </row>
        <row r="5489">
          <cell r="A5489" t="str">
            <v>38002.55</v>
          </cell>
          <cell r="B5489" t="str">
            <v>5 sabliers petit modèle</v>
          </cell>
          <cell r="C5489">
            <v>210</v>
          </cell>
          <cell r="D5489">
            <v>1127.586</v>
          </cell>
          <cell r="E5489">
            <v>0.16</v>
          </cell>
          <cell r="F5489">
            <v>1308</v>
          </cell>
          <cell r="G5489" t="str">
            <v>ASCO CELDA</v>
          </cell>
        </row>
        <row r="5490">
          <cell r="A5490" t="str">
            <v>02081.55</v>
          </cell>
          <cell r="B5490" t="str">
            <v>Grands sabliers</v>
          </cell>
          <cell r="C5490">
            <v>210</v>
          </cell>
          <cell r="D5490">
            <v>2379.31</v>
          </cell>
          <cell r="E5490">
            <v>0.16</v>
          </cell>
          <cell r="F5490">
            <v>2760</v>
          </cell>
          <cell r="G5490" t="str">
            <v>ASCO CELDA</v>
          </cell>
        </row>
        <row r="5491">
          <cell r="A5491" t="str">
            <v>02082.55</v>
          </cell>
          <cell r="B5491" t="str">
            <v>Grands sabliers</v>
          </cell>
          <cell r="C5491">
            <v>210</v>
          </cell>
          <cell r="D5491">
            <v>2379.31</v>
          </cell>
          <cell r="E5491">
            <v>0.16</v>
          </cell>
          <cell r="F5491">
            <v>2760</v>
          </cell>
          <cell r="G5491" t="str">
            <v>ASCO CELDA</v>
          </cell>
        </row>
        <row r="5492">
          <cell r="A5492" t="str">
            <v>02084.55</v>
          </cell>
          <cell r="B5492" t="str">
            <v>Grands sabliers</v>
          </cell>
          <cell r="C5492">
            <v>210</v>
          </cell>
          <cell r="D5492">
            <v>2379.31</v>
          </cell>
          <cell r="E5492">
            <v>0.16</v>
          </cell>
          <cell r="F5492">
            <v>2760</v>
          </cell>
          <cell r="G5492" t="str">
            <v>ASCO CELDA</v>
          </cell>
        </row>
        <row r="5493">
          <cell r="A5493" t="str">
            <v>02080.55</v>
          </cell>
          <cell r="B5493" t="str">
            <v>Les 3 grands sabliers</v>
          </cell>
          <cell r="C5493">
            <v>210</v>
          </cell>
          <cell r="D5493">
            <v>7112.9309999999996</v>
          </cell>
          <cell r="E5493">
            <v>0.16</v>
          </cell>
          <cell r="F5493">
            <v>8251</v>
          </cell>
          <cell r="G5493" t="str">
            <v>ASCO CELDA</v>
          </cell>
        </row>
        <row r="5494">
          <cell r="A5494" t="str">
            <v>48201.55</v>
          </cell>
          <cell r="B5494" t="str">
            <v>Set d'équivalence de volume</v>
          </cell>
          <cell r="C5494">
            <v>211</v>
          </cell>
          <cell r="D5494">
            <v>2293.1030000000001</v>
          </cell>
          <cell r="E5494">
            <v>0.16</v>
          </cell>
          <cell r="F5494">
            <v>2660</v>
          </cell>
          <cell r="G5494" t="str">
            <v>ASCO CELDA</v>
          </cell>
        </row>
        <row r="5495">
          <cell r="A5495" t="str">
            <v>35821.55</v>
          </cell>
          <cell r="B5495" t="str">
            <v>Décimètre cube démontable</v>
          </cell>
          <cell r="C5495">
            <v>211</v>
          </cell>
          <cell r="D5495">
            <v>2493.1030000000001</v>
          </cell>
          <cell r="E5495">
            <v>0.16</v>
          </cell>
          <cell r="F5495">
            <v>2892</v>
          </cell>
          <cell r="G5495" t="str">
            <v>ASCO CELDA</v>
          </cell>
        </row>
        <row r="5496">
          <cell r="A5496" t="str">
            <v>13706.55</v>
          </cell>
          <cell r="B5496" t="str">
            <v>7 éprouvettes graduées</v>
          </cell>
          <cell r="C5496">
            <v>211</v>
          </cell>
          <cell r="D5496">
            <v>5646.5519999999997</v>
          </cell>
          <cell r="E5496">
            <v>0.16</v>
          </cell>
          <cell r="F5496">
            <v>6550</v>
          </cell>
          <cell r="G5496" t="str">
            <v>ASCO CELDA</v>
          </cell>
        </row>
        <row r="5497">
          <cell r="A5497" t="str">
            <v>20237.55</v>
          </cell>
          <cell r="B5497" t="str">
            <v>Tableau de conversion recto verso : Mesures simples / Mesures d'aire</v>
          </cell>
          <cell r="C5497">
            <v>211</v>
          </cell>
          <cell r="D5497">
            <v>4806.8969999999999</v>
          </cell>
          <cell r="E5497">
            <v>0.16</v>
          </cell>
          <cell r="F5497">
            <v>5576</v>
          </cell>
          <cell r="G5497" t="str">
            <v>ASCO CELDA</v>
          </cell>
        </row>
        <row r="5498">
          <cell r="A5498" t="str">
            <v>04995.55</v>
          </cell>
          <cell r="B5498" t="str">
            <v>2 aimants “crochet”</v>
          </cell>
          <cell r="C5498">
            <v>211</v>
          </cell>
          <cell r="D5498">
            <v>1963.7929999999999</v>
          </cell>
          <cell r="E5498">
            <v>0.16</v>
          </cell>
          <cell r="F5498">
            <v>2278</v>
          </cell>
          <cell r="G5498" t="str">
            <v>ASCO CELDA</v>
          </cell>
        </row>
        <row r="5499">
          <cell r="A5499" t="str">
            <v>59230.55</v>
          </cell>
          <cell r="B5499" t="str">
            <v>Balance mécanique</v>
          </cell>
          <cell r="C5499">
            <v>212</v>
          </cell>
          <cell r="D5499">
            <v>2692.241</v>
          </cell>
          <cell r="E5499">
            <v>0.16</v>
          </cell>
          <cell r="F5499">
            <v>3123</v>
          </cell>
          <cell r="G5499" t="str">
            <v>ASCO CELDA</v>
          </cell>
        </row>
        <row r="5500">
          <cell r="A5500" t="str">
            <v>38340.55</v>
          </cell>
          <cell r="B5500" t="str">
            <v>Balances électroniques</v>
          </cell>
          <cell r="C5500">
            <v>212</v>
          </cell>
          <cell r="D5500">
            <v>4262.9309999999996</v>
          </cell>
          <cell r="E5500">
            <v>0.16</v>
          </cell>
          <cell r="F5500">
            <v>4945</v>
          </cell>
          <cell r="G5500" t="str">
            <v>ASCO CELDA</v>
          </cell>
        </row>
        <row r="5501">
          <cell r="A5501" t="str">
            <v>38421.55</v>
          </cell>
          <cell r="B5501" t="str">
            <v>Balances électroniques</v>
          </cell>
          <cell r="C5501">
            <v>212</v>
          </cell>
          <cell r="D5501">
            <v>8574.1380000000008</v>
          </cell>
          <cell r="E5501">
            <v>0.16</v>
          </cell>
          <cell r="F5501">
            <v>9946</v>
          </cell>
          <cell r="G5501" t="str">
            <v>ASCO CELDA</v>
          </cell>
        </row>
        <row r="5502">
          <cell r="A5502" t="str">
            <v>19006.55</v>
          </cell>
          <cell r="B5502" t="str">
            <v>Adaptateur secteur</v>
          </cell>
          <cell r="C5502">
            <v>212</v>
          </cell>
          <cell r="D5502">
            <v>2799.1379999999999</v>
          </cell>
          <cell r="E5502">
            <v>0.16</v>
          </cell>
          <cell r="F5502">
            <v>3247</v>
          </cell>
          <cell r="G5502" t="str">
            <v>ASCO CELDA</v>
          </cell>
        </row>
        <row r="5503">
          <cell r="A5503" t="str">
            <v>12361.55</v>
          </cell>
          <cell r="B5503" t="str">
            <v>Super balance à fléau</v>
          </cell>
          <cell r="C5503">
            <v>212</v>
          </cell>
          <cell r="D5503">
            <v>5102.5860000000002</v>
          </cell>
          <cell r="E5503">
            <v>0.16</v>
          </cell>
          <cell r="F5503">
            <v>5919</v>
          </cell>
          <cell r="G5503" t="str">
            <v>ASCO CELDA</v>
          </cell>
        </row>
        <row r="5504">
          <cell r="A5504" t="str">
            <v>15586.55</v>
          </cell>
          <cell r="B5504" t="str">
            <v>Balance de Roberval</v>
          </cell>
          <cell r="C5504">
            <v>212</v>
          </cell>
          <cell r="D5504">
            <v>9117.241</v>
          </cell>
          <cell r="E5504">
            <v>0.16</v>
          </cell>
          <cell r="F5504">
            <v>10576</v>
          </cell>
          <cell r="G5504" t="str">
            <v>ASCO CELDA</v>
          </cell>
        </row>
        <row r="5505">
          <cell r="A5505" t="str">
            <v>06962.55</v>
          </cell>
          <cell r="B5505" t="str">
            <v>Balance scolaire</v>
          </cell>
          <cell r="C5505">
            <v>213</v>
          </cell>
          <cell r="D5505">
            <v>6238.7929999999997</v>
          </cell>
          <cell r="E5505">
            <v>0.16</v>
          </cell>
          <cell r="F5505">
            <v>7237</v>
          </cell>
          <cell r="G5505" t="str">
            <v>ASCO CELDA</v>
          </cell>
        </row>
        <row r="5506">
          <cell r="A5506" t="str">
            <v>06971.55</v>
          </cell>
          <cell r="B5506" t="str">
            <v>Masses marquées pour balance scolaire</v>
          </cell>
          <cell r="C5506">
            <v>213</v>
          </cell>
          <cell r="D5506">
            <v>3927.5859999999998</v>
          </cell>
          <cell r="E5506">
            <v>0.16</v>
          </cell>
          <cell r="F5506">
            <v>4556</v>
          </cell>
          <cell r="G5506" t="str">
            <v>ASCO CELDA</v>
          </cell>
        </row>
        <row r="5507">
          <cell r="A5507" t="str">
            <v>01050.55</v>
          </cell>
          <cell r="B5507" t="str">
            <v>Balance scolaire + 10 masses marquées</v>
          </cell>
          <cell r="C5507">
            <v>213</v>
          </cell>
          <cell r="D5507">
            <v>10613.793</v>
          </cell>
          <cell r="E5507">
            <v>0.16</v>
          </cell>
          <cell r="F5507">
            <v>12312</v>
          </cell>
          <cell r="G5507" t="str">
            <v>ASCO CELDA</v>
          </cell>
        </row>
        <row r="5508">
          <cell r="A5508" t="str">
            <v>45755.55</v>
          </cell>
          <cell r="B5508" t="str">
            <v>Balance scolaire à plateau</v>
          </cell>
          <cell r="C5508">
            <v>213</v>
          </cell>
          <cell r="D5508">
            <v>5563.7929999999997</v>
          </cell>
          <cell r="E5508">
            <v>0.16</v>
          </cell>
          <cell r="F5508">
            <v>6454</v>
          </cell>
          <cell r="G5508" t="str">
            <v>ASCO CELDA</v>
          </cell>
        </row>
        <row r="5509">
          <cell r="A5509" t="str">
            <v>02873.55</v>
          </cell>
          <cell r="B5509" t="str">
            <v>Masses marquées en laiton</v>
          </cell>
          <cell r="C5509">
            <v>213</v>
          </cell>
          <cell r="D5509">
            <v>11200.861999999999</v>
          </cell>
          <cell r="E5509">
            <v>0.16</v>
          </cell>
          <cell r="F5509">
            <v>12993</v>
          </cell>
          <cell r="G5509" t="str">
            <v>ASCO CELDA</v>
          </cell>
        </row>
        <row r="5510">
          <cell r="A5510" t="str">
            <v>08027.55</v>
          </cell>
          <cell r="B5510" t="str">
            <v>Masses marquées en laiton</v>
          </cell>
          <cell r="C5510">
            <v>213</v>
          </cell>
          <cell r="D5510">
            <v>10456.034</v>
          </cell>
          <cell r="E5510">
            <v>0.16</v>
          </cell>
          <cell r="F5510">
            <v>12129</v>
          </cell>
          <cell r="G5510" t="str">
            <v>ASCO CELDA</v>
          </cell>
        </row>
        <row r="5511">
          <cell r="A5511" t="str">
            <v>08036.55</v>
          </cell>
          <cell r="B5511" t="str">
            <v>Masses marquées en laiton</v>
          </cell>
          <cell r="C5511">
            <v>213</v>
          </cell>
          <cell r="D5511">
            <v>3888.7930000000001</v>
          </cell>
          <cell r="E5511">
            <v>0.16</v>
          </cell>
          <cell r="F5511">
            <v>4511</v>
          </cell>
          <cell r="G5511" t="str">
            <v>ASCO CELDA</v>
          </cell>
        </row>
        <row r="5512">
          <cell r="A5512" t="str">
            <v>00497.55</v>
          </cell>
          <cell r="B5512" t="str">
            <v>Les 3 pesons</v>
          </cell>
          <cell r="C5512">
            <v>213</v>
          </cell>
          <cell r="D5512">
            <v>1319.828</v>
          </cell>
          <cell r="E5512">
            <v>0.16</v>
          </cell>
          <cell r="F5512">
            <v>1531</v>
          </cell>
          <cell r="G5512" t="str">
            <v>ASCO CELDA</v>
          </cell>
        </row>
        <row r="5513">
          <cell r="A5513" t="str">
            <v>47420.55</v>
          </cell>
          <cell r="B5513" t="str">
            <v>EKER transparente</v>
          </cell>
          <cell r="C5513">
            <v>214</v>
          </cell>
          <cell r="D5513">
            <v>347.41399999999999</v>
          </cell>
          <cell r="E5513">
            <v>0.16</v>
          </cell>
          <cell r="F5513">
            <v>403</v>
          </cell>
          <cell r="G5513" t="str">
            <v>ASCO CELDA</v>
          </cell>
        </row>
        <row r="5514">
          <cell r="A5514" t="str">
            <v>47421.55</v>
          </cell>
          <cell r="B5514" t="str">
            <v>EKER transparente</v>
          </cell>
          <cell r="C5514">
            <v>214</v>
          </cell>
          <cell r="D5514">
            <v>393.10300000000001</v>
          </cell>
          <cell r="E5514">
            <v>0.16</v>
          </cell>
          <cell r="F5514">
            <v>456</v>
          </cell>
          <cell r="G5514" t="str">
            <v>ASCO CELDA</v>
          </cell>
        </row>
        <row r="5515">
          <cell r="A5515" t="str">
            <v>47622.55</v>
          </cell>
          <cell r="B5515" t="str">
            <v>Réglet métallique</v>
          </cell>
          <cell r="C5515">
            <v>214</v>
          </cell>
          <cell r="D5515">
            <v>720.69</v>
          </cell>
          <cell r="E5515">
            <v>0.16</v>
          </cell>
          <cell r="F5515">
            <v>836</v>
          </cell>
          <cell r="G5515" t="str">
            <v>ASCO CELDA</v>
          </cell>
        </row>
        <row r="5516">
          <cell r="A5516" t="str">
            <v>47621.55</v>
          </cell>
          <cell r="B5516" t="str">
            <v>Pied à coulisse</v>
          </cell>
          <cell r="C5516">
            <v>214</v>
          </cell>
          <cell r="D5516">
            <v>738.79300000000001</v>
          </cell>
          <cell r="E5516">
            <v>0.16</v>
          </cell>
          <cell r="F5516">
            <v>857</v>
          </cell>
          <cell r="G5516" t="str">
            <v>ASCO CELDA</v>
          </cell>
        </row>
        <row r="5517">
          <cell r="A5517" t="str">
            <v>00820.55</v>
          </cell>
          <cell r="B5517" t="str">
            <v>Double mètre ruban métallique en boîte</v>
          </cell>
          <cell r="C5517">
            <v>214</v>
          </cell>
          <cell r="D5517">
            <v>456.89699999999999</v>
          </cell>
          <cell r="E5517">
            <v>0.16</v>
          </cell>
          <cell r="F5517">
            <v>530</v>
          </cell>
          <cell r="G5517" t="str">
            <v>ASCO CELDA</v>
          </cell>
        </row>
        <row r="5518">
          <cell r="A5518" t="str">
            <v>03559.55</v>
          </cell>
          <cell r="B5518" t="str">
            <v>Décamètre à moulinet</v>
          </cell>
          <cell r="C5518">
            <v>214</v>
          </cell>
          <cell r="D5518">
            <v>1575</v>
          </cell>
          <cell r="E5518">
            <v>0.16</v>
          </cell>
          <cell r="F5518">
            <v>1827</v>
          </cell>
          <cell r="G5518" t="str">
            <v>ASCO CELDA</v>
          </cell>
        </row>
        <row r="5519">
          <cell r="A5519" t="str">
            <v>59227.55</v>
          </cell>
          <cell r="B5519" t="str">
            <v>10 mètres rubans</v>
          </cell>
          <cell r="C5519">
            <v>214</v>
          </cell>
          <cell r="D5519">
            <v>1444.828</v>
          </cell>
          <cell r="E5519">
            <v>0.16</v>
          </cell>
          <cell r="F5519">
            <v>1676</v>
          </cell>
          <cell r="G5519" t="str">
            <v>ASCO CELDA</v>
          </cell>
        </row>
        <row r="5520">
          <cell r="A5520" t="str">
            <v>38194.55</v>
          </cell>
          <cell r="B5520" t="str">
            <v>Maths et Mesures “Longueurs et masses”</v>
          </cell>
          <cell r="C5520">
            <v>214</v>
          </cell>
          <cell r="D5520">
            <v>2538.7930000000001</v>
          </cell>
          <cell r="E5520">
            <v>0.16</v>
          </cell>
          <cell r="F5520">
            <v>2945</v>
          </cell>
          <cell r="G5520" t="str">
            <v>ASCO CELDA</v>
          </cell>
        </row>
        <row r="5521">
          <cell r="A5521" t="str">
            <v>47422.55</v>
          </cell>
          <cell r="B5521" t="str">
            <v>EKER magnétique</v>
          </cell>
          <cell r="C5521">
            <v>215</v>
          </cell>
          <cell r="D5521">
            <v>1463.7929999999999</v>
          </cell>
          <cell r="E5521">
            <v>0.16</v>
          </cell>
          <cell r="F5521">
            <v>1698</v>
          </cell>
          <cell r="G5521" t="str">
            <v>ASCO CELDA</v>
          </cell>
        </row>
        <row r="5522">
          <cell r="A5522" t="str">
            <v>04447.55</v>
          </cell>
          <cell r="B5522" t="str">
            <v>Instruments écologiques</v>
          </cell>
          <cell r="C5522">
            <v>215</v>
          </cell>
          <cell r="D5522">
            <v>2373.2759999999998</v>
          </cell>
          <cell r="E5522">
            <v>0.16</v>
          </cell>
          <cell r="F5522">
            <v>2753</v>
          </cell>
          <cell r="G5522" t="str">
            <v>ASCO CELDA</v>
          </cell>
        </row>
        <row r="5523">
          <cell r="A5523" t="str">
            <v>04448.55</v>
          </cell>
          <cell r="B5523" t="str">
            <v>Instruments écologiques</v>
          </cell>
          <cell r="C5523">
            <v>215</v>
          </cell>
          <cell r="D5523">
            <v>1113.7929999999999</v>
          </cell>
          <cell r="E5523">
            <v>0.16</v>
          </cell>
          <cell r="F5523">
            <v>1292</v>
          </cell>
          <cell r="G5523" t="str">
            <v>ASCO CELDA</v>
          </cell>
        </row>
        <row r="5524">
          <cell r="A5524" t="str">
            <v>04450.55</v>
          </cell>
          <cell r="B5524" t="str">
            <v>Instruments écologiques</v>
          </cell>
          <cell r="C5524">
            <v>215</v>
          </cell>
          <cell r="D5524">
            <v>1113.7929999999999</v>
          </cell>
          <cell r="E5524">
            <v>0.16</v>
          </cell>
          <cell r="F5524">
            <v>1292</v>
          </cell>
          <cell r="G5524" t="str">
            <v>ASCO CELDA</v>
          </cell>
        </row>
        <row r="5525">
          <cell r="A5525" t="str">
            <v>04454.55</v>
          </cell>
          <cell r="B5525" t="str">
            <v>Instruments écologiques</v>
          </cell>
          <cell r="C5525">
            <v>215</v>
          </cell>
          <cell r="D5525">
            <v>1113.7929999999999</v>
          </cell>
          <cell r="E5525">
            <v>0.16</v>
          </cell>
          <cell r="F5525">
            <v>1292</v>
          </cell>
          <cell r="G5525" t="str">
            <v>ASCO CELDA</v>
          </cell>
        </row>
        <row r="5526">
          <cell r="A5526" t="str">
            <v>09786.55</v>
          </cell>
          <cell r="B5526" t="str">
            <v>Panoplie pour tableau en Re-Wood®</v>
          </cell>
          <cell r="C5526">
            <v>215</v>
          </cell>
          <cell r="D5526">
            <v>6043.9660000000003</v>
          </cell>
          <cell r="E5526">
            <v>0.16</v>
          </cell>
          <cell r="F5526">
            <v>7011</v>
          </cell>
          <cell r="G5526" t="str">
            <v>ASCO CELDA</v>
          </cell>
        </row>
        <row r="5527">
          <cell r="A5527" t="str">
            <v>59323.55</v>
          </cell>
          <cell r="B5527" t="str">
            <v>Décrire et reproduire</v>
          </cell>
          <cell r="C5527">
            <v>216</v>
          </cell>
          <cell r="D5527">
            <v>5978.4480000000003</v>
          </cell>
          <cell r="E5527">
            <v>0.16</v>
          </cell>
          <cell r="F5527">
            <v>6935</v>
          </cell>
          <cell r="G5527" t="str">
            <v>ASCO CELDA</v>
          </cell>
        </row>
        <row r="5528">
          <cell r="A5528" t="str">
            <v>38260.55</v>
          </cell>
          <cell r="B5528" t="str">
            <v>Symétrie</v>
          </cell>
          <cell r="C5528">
            <v>216</v>
          </cell>
          <cell r="D5528">
            <v>4437.9309999999996</v>
          </cell>
          <cell r="E5528">
            <v>0.16</v>
          </cell>
          <cell r="F5528">
            <v>5148</v>
          </cell>
          <cell r="G5528" t="str">
            <v>ASCO CELDA</v>
          </cell>
        </row>
        <row r="5529">
          <cell r="A5529" t="str">
            <v>47316.55</v>
          </cell>
          <cell r="B5529" t="str">
            <v>Le parc des perspectives</v>
          </cell>
          <cell r="C5529">
            <v>216</v>
          </cell>
          <cell r="D5529">
            <v>3213.7930000000001</v>
          </cell>
          <cell r="E5529">
            <v>0.16</v>
          </cell>
          <cell r="F5529">
            <v>3728</v>
          </cell>
          <cell r="G5529" t="str">
            <v>ASCO CELDA</v>
          </cell>
        </row>
        <row r="5530">
          <cell r="A5530" t="str">
            <v>04532.55</v>
          </cell>
          <cell r="B5530" t="str">
            <v>Trouve Monty !</v>
          </cell>
          <cell r="C5530">
            <v>216</v>
          </cell>
          <cell r="D5530">
            <v>5552.5860000000002</v>
          </cell>
          <cell r="E5530">
            <v>0.16</v>
          </cell>
          <cell r="F5530">
            <v>6441</v>
          </cell>
          <cell r="G5530" t="str">
            <v>ASCO CELDA</v>
          </cell>
        </row>
        <row r="5531">
          <cell r="A5531" t="str">
            <v>03847.55</v>
          </cell>
          <cell r="B5531" t="str">
            <v>Où sont-ils ?</v>
          </cell>
          <cell r="C5531">
            <v>216</v>
          </cell>
          <cell r="D5531">
            <v>9142.241</v>
          </cell>
          <cell r="E5531">
            <v>0.16</v>
          </cell>
          <cell r="F5531">
            <v>10605</v>
          </cell>
          <cell r="G5531" t="str">
            <v>ASCO CELDA</v>
          </cell>
        </row>
        <row r="5532">
          <cell r="A5532" t="str">
            <v>01216.55</v>
          </cell>
          <cell r="B5532" t="str">
            <v>Topologie</v>
          </cell>
          <cell r="C5532">
            <v>217</v>
          </cell>
          <cell r="D5532">
            <v>9158.6209999999992</v>
          </cell>
          <cell r="E5532">
            <v>0.16</v>
          </cell>
          <cell r="F5532">
            <v>10624</v>
          </cell>
          <cell r="G5532" t="str">
            <v>ASCO CELDA</v>
          </cell>
        </row>
        <row r="5533">
          <cell r="A5533" t="str">
            <v>01048.55</v>
          </cell>
          <cell r="B5533" t="str">
            <v>L'atelier de picots géants</v>
          </cell>
          <cell r="C5533">
            <v>217</v>
          </cell>
          <cell r="D5533">
            <v>3950.8620000000001</v>
          </cell>
          <cell r="E5533">
            <v>0.16</v>
          </cell>
          <cell r="F5533">
            <v>4583</v>
          </cell>
          <cell r="G5533" t="str">
            <v>ASCO CELDA</v>
          </cell>
        </row>
        <row r="5534">
          <cell r="A5534" t="str">
            <v>31787.55</v>
          </cell>
          <cell r="B5534" t="str">
            <v>Les réassortiments</v>
          </cell>
          <cell r="C5534">
            <v>217</v>
          </cell>
          <cell r="D5534">
            <v>1168.9659999999999</v>
          </cell>
          <cell r="E5534">
            <v>0.16</v>
          </cell>
          <cell r="F5534">
            <v>1356</v>
          </cell>
          <cell r="G5534" t="str">
            <v>ASCO CELDA</v>
          </cell>
        </row>
        <row r="5535">
          <cell r="A5535" t="str">
            <v>47938.55</v>
          </cell>
          <cell r="B5535" t="str">
            <v>Les réassortiments</v>
          </cell>
          <cell r="C5535">
            <v>217</v>
          </cell>
          <cell r="D5535">
            <v>2270.69</v>
          </cell>
          <cell r="E5535">
            <v>0.16</v>
          </cell>
          <cell r="F5535">
            <v>2634</v>
          </cell>
          <cell r="G5535" t="str">
            <v>ASCO CELDA</v>
          </cell>
        </row>
        <row r="5536">
          <cell r="A5536" t="str">
            <v>47947.55</v>
          </cell>
          <cell r="B5536" t="str">
            <v>Les réassortiments</v>
          </cell>
          <cell r="C5536">
            <v>217</v>
          </cell>
          <cell r="D5536">
            <v>720.69</v>
          </cell>
          <cell r="E5536">
            <v>0.16</v>
          </cell>
          <cell r="F5536">
            <v>836</v>
          </cell>
          <cell r="G5536" t="str">
            <v>ASCO CELDA</v>
          </cell>
        </row>
        <row r="5537">
          <cell r="A5537" t="str">
            <v>20255.55</v>
          </cell>
          <cell r="B5537" t="str">
            <v>Tableau recto verso : Quadrillage / “Papier millimétré”</v>
          </cell>
          <cell r="C5537">
            <v>217</v>
          </cell>
          <cell r="D5537">
            <v>4806.8969999999999</v>
          </cell>
          <cell r="E5537">
            <v>0.16</v>
          </cell>
          <cell r="F5537">
            <v>5576</v>
          </cell>
          <cell r="G5537" t="str">
            <v>ASCO CELDA</v>
          </cell>
        </row>
        <row r="5538">
          <cell r="A5538" t="str">
            <v>04995.55</v>
          </cell>
          <cell r="B5538" t="str">
            <v>2 aimants “crochet”</v>
          </cell>
          <cell r="C5538">
            <v>217</v>
          </cell>
          <cell r="D5538">
            <v>1963.7929999999999</v>
          </cell>
          <cell r="E5538">
            <v>0.16</v>
          </cell>
          <cell r="F5538">
            <v>2278</v>
          </cell>
          <cell r="G5538" t="str">
            <v>ASCO CELDA</v>
          </cell>
        </row>
        <row r="5539">
          <cell r="A5539" t="str">
            <v>36907.55</v>
          </cell>
          <cell r="B5539" t="str">
            <v>Figures géométriques à lacer</v>
          </cell>
          <cell r="C5539">
            <v>218</v>
          </cell>
          <cell r="D5539">
            <v>3730.172</v>
          </cell>
          <cell r="E5539">
            <v>0.16</v>
          </cell>
          <cell r="F5539">
            <v>4327</v>
          </cell>
          <cell r="G5539" t="str">
            <v>ASCO CELDA</v>
          </cell>
        </row>
        <row r="5540">
          <cell r="A5540" t="str">
            <v>47320.55</v>
          </cell>
          <cell r="B5540" t="str">
            <v>6 géoplans doubles</v>
          </cell>
          <cell r="C5540">
            <v>218</v>
          </cell>
          <cell r="D5540">
            <v>2595.69</v>
          </cell>
          <cell r="E5540">
            <v>0.16</v>
          </cell>
          <cell r="F5540">
            <v>3011</v>
          </cell>
          <cell r="G5540" t="str">
            <v>ASCO CELDA</v>
          </cell>
        </row>
        <row r="5541">
          <cell r="A5541" t="str">
            <v>47319.55</v>
          </cell>
          <cell r="B5541" t="str">
            <v>8 géoplans transparents</v>
          </cell>
          <cell r="C5541">
            <v>218</v>
          </cell>
          <cell r="D5541">
            <v>3400.8620000000001</v>
          </cell>
          <cell r="E5541">
            <v>0.16</v>
          </cell>
          <cell r="F5541">
            <v>3945</v>
          </cell>
          <cell r="G5541" t="str">
            <v>ASCO CELDA</v>
          </cell>
        </row>
        <row r="5542">
          <cell r="A5542" t="str">
            <v>31231.55</v>
          </cell>
          <cell r="B5542" t="str">
            <v>Bibliothème “Géoplan”</v>
          </cell>
          <cell r="C5542">
            <v>218</v>
          </cell>
          <cell r="D5542">
            <v>5041.3789999999999</v>
          </cell>
          <cell r="E5542">
            <v>0.16</v>
          </cell>
          <cell r="F5542">
            <v>5848</v>
          </cell>
          <cell r="G5542" t="str">
            <v>ASCO CELDA</v>
          </cell>
        </row>
        <row r="5543">
          <cell r="A5543" t="str">
            <v>00459.55</v>
          </cell>
          <cell r="B5543" t="str">
            <v>Le Bibliothème “Géoplan” + 8 géoplans assemblables</v>
          </cell>
          <cell r="C5543">
            <v>218</v>
          </cell>
          <cell r="D5543">
            <v>8253.4480000000003</v>
          </cell>
          <cell r="E5543">
            <v>0.16</v>
          </cell>
          <cell r="F5543">
            <v>9574</v>
          </cell>
          <cell r="G5543" t="str">
            <v>ASCO CELDA</v>
          </cell>
        </row>
        <row r="5544">
          <cell r="A5544" t="str">
            <v>59105.55</v>
          </cell>
          <cell r="B5544" t="str">
            <v>Triangles</v>
          </cell>
          <cell r="C5544">
            <v>219</v>
          </cell>
          <cell r="D5544">
            <v>9053.4480000000003</v>
          </cell>
          <cell r="E5544">
            <v>0.16</v>
          </cell>
          <cell r="F5544">
            <v>10502</v>
          </cell>
          <cell r="G5544" t="str">
            <v>ASCO CELDA</v>
          </cell>
        </row>
        <row r="5545">
          <cell r="A5545" t="str">
            <v>59106.55</v>
          </cell>
          <cell r="B5545" t="str">
            <v>Polyform</v>
          </cell>
          <cell r="C5545">
            <v>219</v>
          </cell>
          <cell r="D5545">
            <v>10482.759</v>
          </cell>
          <cell r="E5545">
            <v>0.16</v>
          </cell>
          <cell r="F5545">
            <v>12160</v>
          </cell>
          <cell r="G5545" t="str">
            <v>ASCO CELDA</v>
          </cell>
        </row>
        <row r="5546">
          <cell r="A5546" t="str">
            <v>02072.55</v>
          </cell>
          <cell r="B5546" t="str">
            <v>Les silhouettes</v>
          </cell>
          <cell r="C5546">
            <v>219</v>
          </cell>
          <cell r="D5546">
            <v>8038.7929999999997</v>
          </cell>
          <cell r="E5546">
            <v>0.16</v>
          </cell>
          <cell r="F5546">
            <v>9325</v>
          </cell>
          <cell r="G5546" t="str">
            <v>ASCO CELDA</v>
          </cell>
        </row>
        <row r="5547">
          <cell r="A5547" t="str">
            <v>38322.55</v>
          </cell>
          <cell r="B5547" t="str">
            <v>Gabarits de traçage</v>
          </cell>
          <cell r="C5547">
            <v>220</v>
          </cell>
          <cell r="D5547">
            <v>1579.31</v>
          </cell>
          <cell r="E5547">
            <v>0.16</v>
          </cell>
          <cell r="F5547">
            <v>1832</v>
          </cell>
          <cell r="G5547" t="str">
            <v>ASCO CELDA</v>
          </cell>
        </row>
        <row r="5548">
          <cell r="A5548" t="str">
            <v>59072.55</v>
          </cell>
          <cell r="B5548" t="str">
            <v>Gabarits de traçage</v>
          </cell>
          <cell r="C5548">
            <v>220</v>
          </cell>
          <cell r="D5548">
            <v>793.10299999999995</v>
          </cell>
          <cell r="E5548">
            <v>0.16</v>
          </cell>
          <cell r="F5548">
            <v>920</v>
          </cell>
          <cell r="G5548" t="str">
            <v>ASCO CELDA</v>
          </cell>
        </row>
        <row r="5549">
          <cell r="A5549" t="str">
            <v>59071.55</v>
          </cell>
          <cell r="B5549" t="str">
            <v>Gabarits de traçage</v>
          </cell>
          <cell r="C5549">
            <v>220</v>
          </cell>
          <cell r="D5549">
            <v>793.10299999999995</v>
          </cell>
          <cell r="E5549">
            <v>0.16</v>
          </cell>
          <cell r="F5549">
            <v>920</v>
          </cell>
          <cell r="G5549" t="str">
            <v>ASCO CELDA</v>
          </cell>
        </row>
        <row r="5550">
          <cell r="A5550" t="str">
            <v>24287.55</v>
          </cell>
          <cell r="B5550" t="str">
            <v>Géo-règles</v>
          </cell>
          <cell r="C5550">
            <v>220</v>
          </cell>
          <cell r="D5550">
            <v>2602.5859999999998</v>
          </cell>
          <cell r="E5550">
            <v>0.16</v>
          </cell>
          <cell r="F5550">
            <v>3019</v>
          </cell>
          <cell r="G5550" t="str">
            <v>ASCO CELDA</v>
          </cell>
        </row>
        <row r="5551">
          <cell r="A5551" t="str">
            <v>48210.55</v>
          </cell>
          <cell r="B5551" t="str">
            <v>Géomiroir</v>
          </cell>
          <cell r="C5551">
            <v>220</v>
          </cell>
          <cell r="D5551">
            <v>461.20699999999999</v>
          </cell>
          <cell r="E5551">
            <v>0.16</v>
          </cell>
          <cell r="F5551">
            <v>535</v>
          </cell>
          <cell r="G5551" t="str">
            <v>ASCO CELDA</v>
          </cell>
        </row>
        <row r="5552">
          <cell r="A5552" t="str">
            <v>24597.55</v>
          </cell>
          <cell r="B5552" t="str">
            <v>Jeux de miroirs</v>
          </cell>
          <cell r="C5552">
            <v>220</v>
          </cell>
          <cell r="D5552">
            <v>10050</v>
          </cell>
          <cell r="E5552">
            <v>0.16</v>
          </cell>
          <cell r="F5552">
            <v>11658</v>
          </cell>
          <cell r="G5552" t="str">
            <v>ASCO CELDA</v>
          </cell>
        </row>
        <row r="5553">
          <cell r="A5553" t="str">
            <v>02791.55</v>
          </cell>
          <cell r="B5553" t="str">
            <v>Pentamino</v>
          </cell>
          <cell r="C5553">
            <v>221</v>
          </cell>
          <cell r="D5553">
            <v>1960.345</v>
          </cell>
          <cell r="E5553">
            <v>0.16</v>
          </cell>
          <cell r="F5553">
            <v>2274</v>
          </cell>
          <cell r="G5553" t="str">
            <v>ASCO CELDA</v>
          </cell>
        </row>
        <row r="5554">
          <cell r="A5554" t="str">
            <v>35768.55</v>
          </cell>
          <cell r="B5554" t="str">
            <v>Fiches atelier “Pentamino”</v>
          </cell>
          <cell r="C5554">
            <v>221</v>
          </cell>
          <cell r="D5554">
            <v>1453.4480000000001</v>
          </cell>
          <cell r="E5554">
            <v>0.16</v>
          </cell>
          <cell r="F5554">
            <v>1686</v>
          </cell>
          <cell r="G5554" t="str">
            <v>ASCO CELDA</v>
          </cell>
        </row>
        <row r="5555">
          <cell r="A5555" t="str">
            <v>31179.55</v>
          </cell>
          <cell r="B5555" t="str">
            <v>Fiches atelier “Pentamino”</v>
          </cell>
          <cell r="C5555">
            <v>221</v>
          </cell>
          <cell r="D5555">
            <v>1413.7929999999999</v>
          </cell>
          <cell r="E5555">
            <v>0.16</v>
          </cell>
          <cell r="F5555">
            <v>1640</v>
          </cell>
          <cell r="G5555" t="str">
            <v>ASCO CELDA</v>
          </cell>
        </row>
        <row r="5556">
          <cell r="A5556" t="str">
            <v>47501.55</v>
          </cell>
          <cell r="B5556" t="str">
            <v>Fiches atelier “Pentamino”</v>
          </cell>
          <cell r="C5556">
            <v>221</v>
          </cell>
          <cell r="D5556">
            <v>1731.0340000000001</v>
          </cell>
          <cell r="E5556">
            <v>0.16</v>
          </cell>
          <cell r="F5556">
            <v>2008</v>
          </cell>
          <cell r="G5556" t="str">
            <v>ASCO CELDA</v>
          </cell>
        </row>
        <row r="5557">
          <cell r="A5557" t="str">
            <v>38373.55</v>
          </cell>
          <cell r="B5557" t="str">
            <v>Fiches atelier “Pentamino”</v>
          </cell>
          <cell r="C5557">
            <v>221</v>
          </cell>
          <cell r="D5557">
            <v>1759.4829999999999</v>
          </cell>
          <cell r="E5557">
            <v>0.16</v>
          </cell>
          <cell r="F5557">
            <v>2041</v>
          </cell>
          <cell r="G5557" t="str">
            <v>ASCO CELDA</v>
          </cell>
        </row>
        <row r="5558">
          <cell r="A5558" t="str">
            <v>59070.55</v>
          </cell>
          <cell r="B5558" t="str">
            <v>Formes géométriques translucides</v>
          </cell>
          <cell r="C5558">
            <v>221</v>
          </cell>
          <cell r="D5558">
            <v>3159.4830000000002</v>
          </cell>
          <cell r="E5558">
            <v>0.16</v>
          </cell>
          <cell r="F5558">
            <v>3665</v>
          </cell>
          <cell r="G5558" t="str">
            <v>ASCO CELDA</v>
          </cell>
        </row>
        <row r="5559">
          <cell r="A5559" t="str">
            <v>52339.55</v>
          </cell>
          <cell r="B5559" t="str">
            <v>Scope couleurs</v>
          </cell>
          <cell r="C5559">
            <v>221</v>
          </cell>
          <cell r="D5559">
            <v>15917.241</v>
          </cell>
          <cell r="E5559">
            <v>0.16</v>
          </cell>
          <cell r="F5559">
            <v>18464</v>
          </cell>
          <cell r="G5559" t="str">
            <v>ASCO CELDA</v>
          </cell>
        </row>
        <row r="5560">
          <cell r="A5560" t="str">
            <v>48176.55</v>
          </cell>
          <cell r="B5560" t="str">
            <v>Les 15 tangrams</v>
          </cell>
          <cell r="C5560">
            <v>222</v>
          </cell>
          <cell r="D5560">
            <v>2045.69</v>
          </cell>
          <cell r="E5560">
            <v>0.16</v>
          </cell>
          <cell r="F5560">
            <v>2373</v>
          </cell>
          <cell r="G5560" t="str">
            <v>ASCO CELDA</v>
          </cell>
        </row>
        <row r="5561">
          <cell r="A5561" t="str">
            <v>24443.55</v>
          </cell>
          <cell r="B5561" t="str">
            <v>Tangrams magnétiques</v>
          </cell>
          <cell r="C5561">
            <v>222</v>
          </cell>
          <cell r="D5561">
            <v>4206.0339999999997</v>
          </cell>
          <cell r="E5561">
            <v>0.16</v>
          </cell>
          <cell r="F5561">
            <v>4879</v>
          </cell>
          <cell r="G5561" t="str">
            <v>ASCO CELDA</v>
          </cell>
        </row>
        <row r="5562">
          <cell r="A5562" t="str">
            <v>35786.55</v>
          </cell>
          <cell r="B5562" t="str">
            <v>Fiches atelier “Tangram”</v>
          </cell>
          <cell r="C5562">
            <v>222</v>
          </cell>
          <cell r="D5562">
            <v>1431.0340000000001</v>
          </cell>
          <cell r="E5562">
            <v>0.16</v>
          </cell>
          <cell r="F5562">
            <v>1660</v>
          </cell>
          <cell r="G5562" t="str">
            <v>ASCO CELDA</v>
          </cell>
        </row>
        <row r="5563">
          <cell r="A5563" t="str">
            <v>31160.55</v>
          </cell>
          <cell r="B5563" t="str">
            <v>Fiches atelier “Tangram”</v>
          </cell>
          <cell r="C5563">
            <v>222</v>
          </cell>
          <cell r="D5563">
            <v>1431.0340000000001</v>
          </cell>
          <cell r="E5563">
            <v>0.16</v>
          </cell>
          <cell r="F5563">
            <v>1660</v>
          </cell>
          <cell r="G5563" t="str">
            <v>ASCO CELDA</v>
          </cell>
        </row>
        <row r="5564">
          <cell r="A5564" t="str">
            <v>36021.55</v>
          </cell>
          <cell r="B5564" t="str">
            <v>Bibliothème “Le tangram”</v>
          </cell>
          <cell r="C5564">
            <v>222</v>
          </cell>
          <cell r="D5564">
            <v>5041.3789999999999</v>
          </cell>
          <cell r="E5564">
            <v>0.16</v>
          </cell>
          <cell r="F5564">
            <v>5848</v>
          </cell>
          <cell r="G5564" t="str">
            <v>ASCO CELDA</v>
          </cell>
        </row>
        <row r="5565">
          <cell r="A5565" t="str">
            <v>36031.55</v>
          </cell>
          <cell r="B5565" t="str">
            <v>Le Bibliothème “Le tangram” + les 15 tangrams</v>
          </cell>
          <cell r="C5565">
            <v>222</v>
          </cell>
          <cell r="D5565">
            <v>6837.0690000000004</v>
          </cell>
          <cell r="E5565">
            <v>0.16</v>
          </cell>
          <cell r="F5565">
            <v>7931</v>
          </cell>
          <cell r="G5565" t="str">
            <v>ASCO CELDA</v>
          </cell>
        </row>
        <row r="5566">
          <cell r="A5566" t="str">
            <v>00261.55</v>
          </cell>
          <cell r="B5566" t="str">
            <v>Grand cube de démonstration</v>
          </cell>
          <cell r="C5566">
            <v>223</v>
          </cell>
          <cell r="D5566">
            <v>4206.0339999999997</v>
          </cell>
          <cell r="E5566">
            <v>0.16</v>
          </cell>
          <cell r="F5566">
            <v>4879</v>
          </cell>
          <cell r="G5566" t="str">
            <v>ASCO CELDA</v>
          </cell>
        </row>
        <row r="5567">
          <cell r="A5567" t="str">
            <v>90106.55</v>
          </cell>
          <cell r="B5567" t="str">
            <v>Grand cube de démonstration</v>
          </cell>
          <cell r="C5567">
            <v>223</v>
          </cell>
          <cell r="D5567">
            <v>935.34500000000003</v>
          </cell>
          <cell r="E5567">
            <v>0.16</v>
          </cell>
          <cell r="F5567">
            <v>1085</v>
          </cell>
          <cell r="G5567" t="str">
            <v>ASCO CELDA</v>
          </cell>
        </row>
        <row r="5568">
          <cell r="A5568" t="str">
            <v>01054.55</v>
          </cell>
          <cell r="B5568" t="str">
            <v>Grand cube de démonstration  + connecteurs souples</v>
          </cell>
          <cell r="C5568">
            <v>223</v>
          </cell>
          <cell r="D5568">
            <v>5119.8280000000004</v>
          </cell>
          <cell r="E5568">
            <v>0.16</v>
          </cell>
          <cell r="F5568">
            <v>5939</v>
          </cell>
          <cell r="G5568" t="str">
            <v>ASCO CELDA</v>
          </cell>
        </row>
        <row r="5569">
          <cell r="A5569" t="str">
            <v>38411.55</v>
          </cell>
          <cell r="B5569" t="str">
            <v>Formes géométriques à construire</v>
          </cell>
          <cell r="C5569">
            <v>223</v>
          </cell>
          <cell r="D5569">
            <v>8100.8620000000001</v>
          </cell>
          <cell r="E5569">
            <v>0.16</v>
          </cell>
          <cell r="F5569">
            <v>9397</v>
          </cell>
          <cell r="G5569" t="str">
            <v>ASCO CELDA</v>
          </cell>
        </row>
        <row r="5570">
          <cell r="A5570" t="str">
            <v>38412.55</v>
          </cell>
          <cell r="B5570" t="str">
            <v>Formes géométriques à construire</v>
          </cell>
          <cell r="C5570">
            <v>223</v>
          </cell>
          <cell r="D5570">
            <v>2101.7240000000002</v>
          </cell>
          <cell r="E5570">
            <v>0.16</v>
          </cell>
          <cell r="F5570">
            <v>2438</v>
          </cell>
          <cell r="G5570" t="str">
            <v>ASCO CELDA</v>
          </cell>
        </row>
        <row r="5571">
          <cell r="A5571" t="str">
            <v>04548.55</v>
          </cell>
          <cell r="B5571" t="str">
            <v>Kit de géométrie</v>
          </cell>
          <cell r="C5571">
            <v>223</v>
          </cell>
          <cell r="D5571">
            <v>4627.5860000000002</v>
          </cell>
          <cell r="E5571">
            <v>0.16</v>
          </cell>
          <cell r="F5571">
            <v>5368</v>
          </cell>
          <cell r="G5571" t="str">
            <v>ASCO CELDA</v>
          </cell>
        </row>
        <row r="5572">
          <cell r="A5572" t="str">
            <v>00600.55</v>
          </cell>
          <cell r="B5572" t="str">
            <v>Les 12 solides</v>
          </cell>
          <cell r="C5572">
            <v>224</v>
          </cell>
          <cell r="D5572">
            <v>4562.0690000000004</v>
          </cell>
          <cell r="E5572">
            <v>0.16</v>
          </cell>
          <cell r="F5572">
            <v>5292</v>
          </cell>
          <cell r="G5572" t="str">
            <v>ASCO CELDA</v>
          </cell>
        </row>
        <row r="5573">
          <cell r="A5573" t="str">
            <v>02055.55</v>
          </cell>
          <cell r="B5573" t="str">
            <v>11 formes géométriques à plier</v>
          </cell>
          <cell r="C5573">
            <v>224</v>
          </cell>
          <cell r="D5573">
            <v>7538.7929999999997</v>
          </cell>
          <cell r="E5573">
            <v>0.16</v>
          </cell>
          <cell r="F5573">
            <v>8745</v>
          </cell>
          <cell r="G5573" t="str">
            <v>ASCO CELDA</v>
          </cell>
        </row>
        <row r="5574">
          <cell r="A5574" t="str">
            <v>02095.55</v>
          </cell>
          <cell r="B5574" t="str">
            <v>Cube et Forme-Union couleurs</v>
          </cell>
          <cell r="C5574">
            <v>224</v>
          </cell>
          <cell r="D5574">
            <v>3608.6210000000001</v>
          </cell>
          <cell r="E5574">
            <v>0.16</v>
          </cell>
          <cell r="F5574">
            <v>4186</v>
          </cell>
          <cell r="G5574" t="str">
            <v>ASCO CELDA</v>
          </cell>
        </row>
        <row r="5575">
          <cell r="A5575" t="str">
            <v>03473.55</v>
          </cell>
          <cell r="B5575" t="str">
            <v>L'atelier Cube-Union et Forme-Union - 1</v>
          </cell>
          <cell r="C5575">
            <v>224</v>
          </cell>
          <cell r="D5575">
            <v>9431.0339999999997</v>
          </cell>
          <cell r="E5575">
            <v>0.16</v>
          </cell>
          <cell r="F5575">
            <v>10940</v>
          </cell>
          <cell r="G5575" t="str">
            <v>ASCO CELDA</v>
          </cell>
        </row>
        <row r="5576">
          <cell r="A5576" t="str">
            <v>03474.55</v>
          </cell>
          <cell r="B5576" t="str">
            <v>L'atelier Cube-Union et Forme-Union - 2</v>
          </cell>
          <cell r="C5576">
            <v>224</v>
          </cell>
          <cell r="D5576">
            <v>9431.0339999999997</v>
          </cell>
          <cell r="E5576">
            <v>0.16</v>
          </cell>
          <cell r="F5576">
            <v>10940</v>
          </cell>
          <cell r="G5576" t="str">
            <v>ASCO CELDA</v>
          </cell>
        </row>
        <row r="5577">
          <cell r="A5577" t="str">
            <v>01866.55</v>
          </cell>
          <cell r="B5577" t="str">
            <v>Bibliofiches “Les Cube-union, Les Forme-union”</v>
          </cell>
          <cell r="C5577">
            <v>224</v>
          </cell>
          <cell r="D5577">
            <v>5346.5519999999997</v>
          </cell>
          <cell r="E5577">
            <v>0.16</v>
          </cell>
          <cell r="F5577">
            <v>6202</v>
          </cell>
          <cell r="G5577" t="str">
            <v>ASCO CELDA</v>
          </cell>
        </row>
        <row r="5578">
          <cell r="A5578" t="str">
            <v>01881.55</v>
          </cell>
          <cell r="B5578" t="str">
            <v>Bibliofiches “Les Cube-union, Les Forme-union”</v>
          </cell>
          <cell r="C5578">
            <v>224</v>
          </cell>
          <cell r="D5578">
            <v>5346.5519999999997</v>
          </cell>
          <cell r="E5578">
            <v>0.16</v>
          </cell>
          <cell r="F5578">
            <v>6202</v>
          </cell>
          <cell r="G5578" t="str">
            <v>ASCO CELDA</v>
          </cell>
        </row>
        <row r="5579">
          <cell r="A5579" t="str">
            <v>03937.55</v>
          </cell>
          <cell r="B5579" t="str">
            <v>Fichiers d'activités Lokon</v>
          </cell>
          <cell r="C5579">
            <v>225</v>
          </cell>
          <cell r="D5579">
            <v>2554.31</v>
          </cell>
          <cell r="E5579">
            <v>0.16</v>
          </cell>
          <cell r="F5579">
            <v>2963</v>
          </cell>
          <cell r="G5579" t="str">
            <v>ASCO CELDA</v>
          </cell>
        </row>
        <row r="5580">
          <cell r="A5580" t="str">
            <v>03899.55</v>
          </cell>
          <cell r="B5580" t="str">
            <v>Fichiers d'activités Lokon</v>
          </cell>
          <cell r="C5580">
            <v>225</v>
          </cell>
          <cell r="D5580">
            <v>2554.31</v>
          </cell>
          <cell r="E5580">
            <v>0.16</v>
          </cell>
          <cell r="F5580">
            <v>2963</v>
          </cell>
          <cell r="G5580" t="str">
            <v>ASCO CELDA</v>
          </cell>
        </row>
        <row r="5581">
          <cell r="A5581" t="str">
            <v>35801.55</v>
          </cell>
          <cell r="B5581" t="str">
            <v>Fichiers d'activités Lokon</v>
          </cell>
          <cell r="C5581">
            <v>225</v>
          </cell>
          <cell r="D5581">
            <v>1748.2760000000001</v>
          </cell>
          <cell r="E5581">
            <v>0.16</v>
          </cell>
          <cell r="F5581">
            <v>2028</v>
          </cell>
          <cell r="G5581" t="str">
            <v>ASCO CELDA</v>
          </cell>
        </row>
        <row r="5582">
          <cell r="A5582" t="str">
            <v>02940.55</v>
          </cell>
          <cell r="B5582" t="str">
            <v>Le Lokon</v>
          </cell>
          <cell r="C5582">
            <v>225</v>
          </cell>
          <cell r="D5582">
            <v>5663.7929999999997</v>
          </cell>
          <cell r="E5582">
            <v>0.16</v>
          </cell>
          <cell r="F5582">
            <v>6570</v>
          </cell>
          <cell r="G5582" t="str">
            <v>ASCO CELDA</v>
          </cell>
        </row>
        <row r="5583">
          <cell r="A5583" t="str">
            <v>02952.55</v>
          </cell>
          <cell r="B5583" t="str">
            <v>Le Lokon</v>
          </cell>
          <cell r="C5583">
            <v>225</v>
          </cell>
          <cell r="D5583">
            <v>22905.171999999999</v>
          </cell>
          <cell r="E5583">
            <v>0.16</v>
          </cell>
          <cell r="F5583">
            <v>26570</v>
          </cell>
          <cell r="G5583" t="str">
            <v>ASCO CELDA</v>
          </cell>
        </row>
        <row r="5584">
          <cell r="A5584" t="str">
            <v>02108.55</v>
          </cell>
          <cell r="B5584" t="str">
            <v>Formes géométriques et solides à construire</v>
          </cell>
          <cell r="C5584">
            <v>225</v>
          </cell>
          <cell r="D5584">
            <v>5128.4480000000003</v>
          </cell>
          <cell r="E5584">
            <v>0.16</v>
          </cell>
          <cell r="F5584">
            <v>5949</v>
          </cell>
          <cell r="G5584" t="str">
            <v>ASCO CELDA</v>
          </cell>
        </row>
        <row r="5585">
          <cell r="A5585" t="str">
            <v>00873.55</v>
          </cell>
          <cell r="B5585" t="str">
            <v>Fiches “Je découvre” à l'aide des formes géométriques et solides à construire</v>
          </cell>
          <cell r="C5585">
            <v>225</v>
          </cell>
          <cell r="D5585">
            <v>1453.4480000000001</v>
          </cell>
          <cell r="E5585">
            <v>0.16</v>
          </cell>
          <cell r="F5585">
            <v>1686</v>
          </cell>
          <cell r="G5585" t="str">
            <v>ASCO CELDA</v>
          </cell>
        </row>
        <row r="5586">
          <cell r="A5586" t="str">
            <v>59309.55</v>
          </cell>
          <cell r="B5586" t="str">
            <v>Galets pingouins : initiation au codage</v>
          </cell>
          <cell r="C5586">
            <v>228</v>
          </cell>
          <cell r="D5586">
            <v>4894.8280000000004</v>
          </cell>
          <cell r="E5586">
            <v>0.16</v>
          </cell>
          <cell r="F5586">
            <v>5678</v>
          </cell>
          <cell r="G5586" t="str">
            <v>ASCO CELDA</v>
          </cell>
        </row>
        <row r="5587">
          <cell r="A5587" t="str">
            <v>59310.55</v>
          </cell>
          <cell r="B5587" t="str">
            <v>Cartes d'activités “Galets pingouins”</v>
          </cell>
          <cell r="C5587">
            <v>228</v>
          </cell>
          <cell r="D5587">
            <v>3450</v>
          </cell>
          <cell r="E5587">
            <v>0.16</v>
          </cell>
          <cell r="F5587">
            <v>4002</v>
          </cell>
          <cell r="G5587" t="str">
            <v>ASCO CELDA</v>
          </cell>
        </row>
        <row r="5588">
          <cell r="A5588" t="str">
            <v>38374.55</v>
          </cell>
          <cell r="B5588" t="str">
            <v>Numerizing - Un jeu pour comprendre la numération</v>
          </cell>
          <cell r="C5588">
            <v>228</v>
          </cell>
          <cell r="D5588">
            <v>4325</v>
          </cell>
          <cell r="E5588">
            <v>0.16</v>
          </cell>
          <cell r="F5588">
            <v>5017</v>
          </cell>
          <cell r="G5588" t="str">
            <v>ASCO CELDA</v>
          </cell>
        </row>
        <row r="5589">
          <cell r="A5589" t="str">
            <v>38085.55</v>
          </cell>
          <cell r="B5589" t="str">
            <v>Un de plus ou un de moins</v>
          </cell>
          <cell r="C5589">
            <v>228</v>
          </cell>
          <cell r="D5589">
            <v>3114.6550000000002</v>
          </cell>
          <cell r="E5589">
            <v>0.16</v>
          </cell>
          <cell r="F5589">
            <v>3613</v>
          </cell>
          <cell r="G5589" t="str">
            <v>ASCO CELDA</v>
          </cell>
        </row>
        <row r="5590">
          <cell r="A5590" t="str">
            <v>03428.55</v>
          </cell>
          <cell r="B5590" t="str">
            <v>Bee-Bot® et Blue-Bot®, robots programmables</v>
          </cell>
          <cell r="C5590">
            <v>229</v>
          </cell>
          <cell r="D5590">
            <v>15733.620999999999</v>
          </cell>
          <cell r="E5590">
            <v>0.16</v>
          </cell>
          <cell r="F5590">
            <v>18251</v>
          </cell>
          <cell r="G5590" t="str">
            <v>ASCO CELDA</v>
          </cell>
        </row>
        <row r="5591">
          <cell r="A5591" t="str">
            <v>35522.55</v>
          </cell>
          <cell r="B5591" t="str">
            <v>Bee-Bot® et Blue-Bot®, robots programmables</v>
          </cell>
          <cell r="C5591">
            <v>229</v>
          </cell>
          <cell r="D5591">
            <v>22004.31</v>
          </cell>
          <cell r="E5591">
            <v>0.16</v>
          </cell>
          <cell r="F5591">
            <v>25525</v>
          </cell>
          <cell r="G5591" t="str">
            <v>ASCO CELDA</v>
          </cell>
        </row>
        <row r="5592">
          <cell r="A5592" t="str">
            <v>03431.55</v>
          </cell>
          <cell r="B5592" t="str">
            <v>Tapis d'activités pour Bee-Bot® et Blue-Bot®</v>
          </cell>
          <cell r="C5592">
            <v>229</v>
          </cell>
          <cell r="D5592">
            <v>7265.5169999999998</v>
          </cell>
          <cell r="E5592">
            <v>0.16</v>
          </cell>
          <cell r="F5592">
            <v>8428</v>
          </cell>
          <cell r="G5592" t="str">
            <v>ASCO CELDA</v>
          </cell>
        </row>
        <row r="5593">
          <cell r="A5593" t="str">
            <v>38439.55</v>
          </cell>
          <cell r="B5593" t="str">
            <v>Programmation Blue-Bot®</v>
          </cell>
          <cell r="C5593">
            <v>229</v>
          </cell>
          <cell r="D5593">
            <v>25326.723999999998</v>
          </cell>
          <cell r="E5593">
            <v>0.16</v>
          </cell>
          <cell r="F5593">
            <v>29379</v>
          </cell>
          <cell r="G5593" t="str">
            <v>ASCO CELDA</v>
          </cell>
        </row>
        <row r="5594">
          <cell r="A5594" t="str">
            <v>38442.55</v>
          </cell>
          <cell r="B5594" t="str">
            <v>Programmation Blue-Bot®</v>
          </cell>
          <cell r="C5594">
            <v>229</v>
          </cell>
          <cell r="D5594">
            <v>11209.483</v>
          </cell>
          <cell r="E5594">
            <v>0.16</v>
          </cell>
          <cell r="F5594">
            <v>13003</v>
          </cell>
          <cell r="G5594" t="str">
            <v>ASCO CELDA</v>
          </cell>
        </row>
        <row r="5595">
          <cell r="A5595" t="str">
            <v>59390.55</v>
          </cell>
          <cell r="B5595" t="str">
            <v>Matatalab Coding Set</v>
          </cell>
          <cell r="C5595">
            <v>230</v>
          </cell>
          <cell r="D5595">
            <v>25931.897000000001</v>
          </cell>
          <cell r="E5595">
            <v>0.16</v>
          </cell>
          <cell r="F5595">
            <v>30081</v>
          </cell>
          <cell r="G5595" t="str">
            <v>ASCO CELDA</v>
          </cell>
        </row>
        <row r="5596">
          <cell r="A5596" t="str">
            <v>59391.55</v>
          </cell>
          <cell r="B5596" t="str">
            <v>Compléments Matatalab</v>
          </cell>
          <cell r="C5596">
            <v>230</v>
          </cell>
          <cell r="D5596">
            <v>5360.3450000000003</v>
          </cell>
          <cell r="E5596">
            <v>0.16</v>
          </cell>
          <cell r="F5596">
            <v>6218</v>
          </cell>
          <cell r="G5596" t="str">
            <v>ASCO CELDA</v>
          </cell>
        </row>
        <row r="5597">
          <cell r="A5597" t="str">
            <v>59392.55</v>
          </cell>
          <cell r="B5597" t="str">
            <v>Compléments Matatalab</v>
          </cell>
          <cell r="C5597">
            <v>230</v>
          </cell>
          <cell r="D5597">
            <v>8993.9660000000003</v>
          </cell>
          <cell r="E5597">
            <v>0.16</v>
          </cell>
          <cell r="F5597">
            <v>10433</v>
          </cell>
          <cell r="G5597" t="str">
            <v>ASCO CELDA</v>
          </cell>
        </row>
        <row r="5598">
          <cell r="A5598" t="str">
            <v>59435.55</v>
          </cell>
          <cell r="B5598" t="str">
            <v>Compléments Matatalab</v>
          </cell>
          <cell r="C5598">
            <v>230</v>
          </cell>
          <cell r="D5598">
            <v>1226.7239999999999</v>
          </cell>
          <cell r="E5598">
            <v>0.16</v>
          </cell>
          <cell r="F5598">
            <v>1423</v>
          </cell>
          <cell r="G5598" t="str">
            <v>ASCO CELDA</v>
          </cell>
        </row>
        <row r="5599">
          <cell r="A5599" t="str">
            <v>47552.55</v>
          </cell>
          <cell r="B5599" t="str">
            <v>Cubetto</v>
          </cell>
          <cell r="C5599">
            <v>230</v>
          </cell>
          <cell r="D5599">
            <v>37886.207000000002</v>
          </cell>
          <cell r="E5599">
            <v>0.16</v>
          </cell>
          <cell r="F5599">
            <v>43948</v>
          </cell>
          <cell r="G5599" t="str">
            <v>ASCO CELDA</v>
          </cell>
        </row>
        <row r="5600">
          <cell r="A5600" t="str">
            <v>59441.55</v>
          </cell>
          <cell r="B5600" t="str">
            <v>Sammy et compagnie</v>
          </cell>
          <cell r="C5600">
            <v>231</v>
          </cell>
          <cell r="D5600">
            <v>15742.241</v>
          </cell>
          <cell r="E5600">
            <v>0.16</v>
          </cell>
          <cell r="F5600">
            <v>18261</v>
          </cell>
          <cell r="G5600" t="str">
            <v>ASCO CELDA</v>
          </cell>
        </row>
        <row r="5601">
          <cell r="A5601" t="str">
            <v>47601.55</v>
          </cell>
          <cell r="B5601" t="str">
            <v>The bugs</v>
          </cell>
          <cell r="C5601">
            <v>231</v>
          </cell>
          <cell r="D5601">
            <v>3643.1030000000001</v>
          </cell>
          <cell r="E5601">
            <v>0.16</v>
          </cell>
          <cell r="F5601">
            <v>4226</v>
          </cell>
          <cell r="G5601" t="str">
            <v>ASCO CELDA</v>
          </cell>
        </row>
        <row r="5602">
          <cell r="A5602" t="str">
            <v>47076.55</v>
          </cell>
          <cell r="B5602" t="str">
            <v>Code &amp; Go : souris programmables</v>
          </cell>
          <cell r="C5602">
            <v>232</v>
          </cell>
          <cell r="D5602">
            <v>5189.6549999999997</v>
          </cell>
          <cell r="E5602">
            <v>0.16</v>
          </cell>
          <cell r="F5602">
            <v>6020</v>
          </cell>
          <cell r="G5602" t="str">
            <v>ASCO CELDA</v>
          </cell>
        </row>
        <row r="5603">
          <cell r="A5603" t="str">
            <v>47075.55</v>
          </cell>
          <cell r="B5603" t="str">
            <v>Code &amp; Go : souris programmables</v>
          </cell>
          <cell r="C5603">
            <v>232</v>
          </cell>
          <cell r="D5603">
            <v>10812.069</v>
          </cell>
          <cell r="E5603">
            <v>0.16</v>
          </cell>
          <cell r="F5603">
            <v>12542</v>
          </cell>
          <cell r="G5603" t="str">
            <v>ASCO CELDA</v>
          </cell>
        </row>
        <row r="5604">
          <cell r="A5604" t="str">
            <v>59076.55</v>
          </cell>
          <cell r="B5604" t="str">
            <v>Code &amp; Go : souris programmables</v>
          </cell>
          <cell r="C5604">
            <v>232</v>
          </cell>
          <cell r="D5604">
            <v>4662.9309999999996</v>
          </cell>
          <cell r="E5604">
            <v>0.16</v>
          </cell>
          <cell r="F5604">
            <v>5409</v>
          </cell>
          <cell r="G5604" t="str">
            <v>ASCO CELDA</v>
          </cell>
        </row>
        <row r="5605">
          <cell r="A5605" t="str">
            <v>59075.55</v>
          </cell>
          <cell r="B5605" t="str">
            <v>Jeu “Mouse Mania”</v>
          </cell>
          <cell r="C5605">
            <v>232</v>
          </cell>
          <cell r="D5605">
            <v>4981.8969999999999</v>
          </cell>
          <cell r="E5605">
            <v>0.16</v>
          </cell>
          <cell r="F5605">
            <v>5779</v>
          </cell>
          <cell r="G5605" t="str">
            <v>ASCO CELDA</v>
          </cell>
        </row>
        <row r="5606">
          <cell r="A5606" t="str">
            <v>59078.55</v>
          </cell>
          <cell r="B5606" t="str">
            <v>Botley : robot programmable</v>
          </cell>
          <cell r="C5606">
            <v>233</v>
          </cell>
          <cell r="D5606">
            <v>12022.414000000001</v>
          </cell>
          <cell r="E5606">
            <v>0.16</v>
          </cell>
          <cell r="F5606">
            <v>13946</v>
          </cell>
          <cell r="G5606" t="str">
            <v>ASCO CELDA</v>
          </cell>
        </row>
        <row r="5607">
          <cell r="A5607" t="str">
            <v>59077.55</v>
          </cell>
          <cell r="B5607" t="str">
            <v>Botley : robot programmable</v>
          </cell>
          <cell r="C5607">
            <v>233</v>
          </cell>
          <cell r="D5607">
            <v>16174.138000000001</v>
          </cell>
          <cell r="E5607">
            <v>0.16</v>
          </cell>
          <cell r="F5607">
            <v>18762</v>
          </cell>
          <cell r="G5607" t="str">
            <v>ASCO CELDA</v>
          </cell>
        </row>
        <row r="5608">
          <cell r="A5608" t="str">
            <v>59176.55</v>
          </cell>
          <cell r="B5608" t="str">
            <v>Botley : robot programmable</v>
          </cell>
          <cell r="C5608">
            <v>233</v>
          </cell>
          <cell r="D5608">
            <v>3675</v>
          </cell>
          <cell r="E5608">
            <v>0.16</v>
          </cell>
          <cell r="F5608">
            <v>4263</v>
          </cell>
          <cell r="G5608" t="str">
            <v>ASCO CELDA</v>
          </cell>
        </row>
        <row r="5609">
          <cell r="A5609" t="str">
            <v>38323.55</v>
          </cell>
          <cell r="B5609" t="str">
            <v>Initiation au codage “Let's go code !”</v>
          </cell>
          <cell r="C5609">
            <v>233</v>
          </cell>
          <cell r="D5609">
            <v>8085.3450000000003</v>
          </cell>
          <cell r="E5609">
            <v>0.16</v>
          </cell>
          <cell r="F5609">
            <v>9379</v>
          </cell>
          <cell r="G5609" t="str">
            <v>ASCO CELDA</v>
          </cell>
        </row>
        <row r="5610">
          <cell r="A5610" t="str">
            <v>35813.55</v>
          </cell>
          <cell r="B5610" t="str">
            <v>Robot Ozobot Bit compatible OzoBlockly</v>
          </cell>
          <cell r="C5610">
            <v>234</v>
          </cell>
          <cell r="D5610">
            <v>11800</v>
          </cell>
          <cell r="E5610">
            <v>0.16</v>
          </cell>
          <cell r="F5610">
            <v>13688</v>
          </cell>
          <cell r="G5610" t="str">
            <v>ASCO CELDA</v>
          </cell>
        </row>
        <row r="5611">
          <cell r="A5611" t="str">
            <v>35827.55</v>
          </cell>
          <cell r="B5611" t="str">
            <v>Robot Ozobot Bit compatible OzoBlockly</v>
          </cell>
          <cell r="C5611">
            <v>234</v>
          </cell>
          <cell r="D5611">
            <v>68396.551999999996</v>
          </cell>
          <cell r="E5611">
            <v>0.16</v>
          </cell>
          <cell r="F5611">
            <v>79340</v>
          </cell>
          <cell r="G5611" t="str">
            <v>ASCO CELDA</v>
          </cell>
        </row>
        <row r="5612">
          <cell r="A5612" t="str">
            <v>35830.55</v>
          </cell>
          <cell r="B5612" t="str">
            <v>Robot Ozobot Bit compatible OzoBlockly</v>
          </cell>
          <cell r="C5612">
            <v>234</v>
          </cell>
          <cell r="D5612">
            <v>71456.034</v>
          </cell>
          <cell r="E5612">
            <v>0.16</v>
          </cell>
          <cell r="F5612">
            <v>82889</v>
          </cell>
          <cell r="G5612" t="str">
            <v>ASCO CELDA</v>
          </cell>
        </row>
        <row r="5613">
          <cell r="A5613" t="str">
            <v>38437.55</v>
          </cell>
          <cell r="B5613" t="str">
            <v>Robot programmable Edison V2.0</v>
          </cell>
          <cell r="C5613">
            <v>235</v>
          </cell>
          <cell r="D5613">
            <v>8959.4830000000002</v>
          </cell>
          <cell r="E5613">
            <v>0.16</v>
          </cell>
          <cell r="F5613">
            <v>10393</v>
          </cell>
          <cell r="G5613" t="str">
            <v>ASCO CELDA</v>
          </cell>
        </row>
        <row r="5614">
          <cell r="A5614" t="str">
            <v>47637.55</v>
          </cell>
          <cell r="B5614" t="str">
            <v>Accessoires Robot Thymio</v>
          </cell>
          <cell r="C5614">
            <v>235</v>
          </cell>
          <cell r="D5614">
            <v>3277.5859999999998</v>
          </cell>
          <cell r="E5614">
            <v>0.16</v>
          </cell>
          <cell r="F5614">
            <v>3802</v>
          </cell>
          <cell r="G5614" t="str">
            <v>ASCO CELDA</v>
          </cell>
        </row>
        <row r="5615">
          <cell r="A5615" t="str">
            <v>47638.55</v>
          </cell>
          <cell r="B5615" t="str">
            <v>Accessoires Robot Thymio</v>
          </cell>
          <cell r="C5615">
            <v>235</v>
          </cell>
          <cell r="D5615">
            <v>4588.7929999999997</v>
          </cell>
          <cell r="E5615">
            <v>0.16</v>
          </cell>
          <cell r="F5615">
            <v>5323</v>
          </cell>
          <cell r="G5615" t="str">
            <v>ASCO CELDA</v>
          </cell>
        </row>
        <row r="5616">
          <cell r="A5616" t="str">
            <v>47570.55</v>
          </cell>
          <cell r="B5616" t="str">
            <v>Thymio II sans fil</v>
          </cell>
          <cell r="C5616">
            <v>235</v>
          </cell>
          <cell r="D5616">
            <v>33433.620999999999</v>
          </cell>
          <cell r="E5616">
            <v>0.16</v>
          </cell>
          <cell r="F5616">
            <v>38783</v>
          </cell>
          <cell r="G5616" t="str">
            <v>ASCO CELDA</v>
          </cell>
        </row>
        <row r="5617">
          <cell r="A5617" t="str">
            <v>38440.55</v>
          </cell>
          <cell r="B5617" t="str">
            <v>Thymio II sans fil</v>
          </cell>
          <cell r="C5617">
            <v>235</v>
          </cell>
          <cell r="D5617">
            <v>227478.448</v>
          </cell>
          <cell r="E5617">
            <v>0.16</v>
          </cell>
          <cell r="F5617">
            <v>263875</v>
          </cell>
          <cell r="G5617" t="str">
            <v>ASCO CELDA</v>
          </cell>
        </row>
        <row r="5618">
          <cell r="A5618" t="str">
            <v>47615.55</v>
          </cell>
          <cell r="B5618" t="str">
            <v>Atelier robotique</v>
          </cell>
          <cell r="C5618">
            <v>236</v>
          </cell>
          <cell r="D5618">
            <v>7894.8280000000004</v>
          </cell>
          <cell r="E5618">
            <v>0.16</v>
          </cell>
          <cell r="F5618">
            <v>9158</v>
          </cell>
          <cell r="G5618" t="str">
            <v>ASCO CELDA</v>
          </cell>
        </row>
        <row r="5619">
          <cell r="A5619" t="str">
            <v>47652.55</v>
          </cell>
          <cell r="B5619" t="str">
            <v>Atelier robotique</v>
          </cell>
          <cell r="C5619">
            <v>236</v>
          </cell>
          <cell r="D5619">
            <v>29718.102999999999</v>
          </cell>
          <cell r="E5619">
            <v>0.16</v>
          </cell>
          <cell r="F5619">
            <v>34473</v>
          </cell>
          <cell r="G5619" t="str">
            <v>ASCO CELDA</v>
          </cell>
        </row>
        <row r="5620">
          <cell r="A5620" t="str">
            <v>47596.55</v>
          </cell>
          <cell r="B5620" t="str">
            <v>Smart machines</v>
          </cell>
          <cell r="C5620">
            <v>237</v>
          </cell>
          <cell r="D5620">
            <v>16606.897000000001</v>
          </cell>
          <cell r="E5620">
            <v>0.16</v>
          </cell>
          <cell r="F5620">
            <v>19264</v>
          </cell>
          <cell r="G5620" t="str">
            <v>ASCO CELDA</v>
          </cell>
        </row>
        <row r="5621">
          <cell r="A5621" t="str">
            <v>47600.55</v>
          </cell>
          <cell r="B5621" t="str">
            <v>Constructions à programmer</v>
          </cell>
          <cell r="C5621">
            <v>237</v>
          </cell>
          <cell r="D5621">
            <v>42174.137999999999</v>
          </cell>
          <cell r="E5621">
            <v>0.16</v>
          </cell>
          <cell r="F5621">
            <v>48922</v>
          </cell>
          <cell r="G5621" t="str">
            <v>ASCO CELDA</v>
          </cell>
        </row>
        <row r="5622">
          <cell r="A5622" t="str">
            <v>09463.55</v>
          </cell>
          <cell r="B5622" t="str">
            <v>Fiches atelier “Expériences avec l'eau”</v>
          </cell>
          <cell r="C5622">
            <v>240</v>
          </cell>
          <cell r="D5622">
            <v>1455.172</v>
          </cell>
          <cell r="E5622">
            <v>0.16</v>
          </cell>
          <cell r="F5622">
            <v>1688</v>
          </cell>
          <cell r="G5622" t="str">
            <v>ASCO CELDA</v>
          </cell>
        </row>
        <row r="5623">
          <cell r="A5623" t="str">
            <v>14042.55</v>
          </cell>
          <cell r="B5623" t="str">
            <v>Matériel d'expérimentation</v>
          </cell>
          <cell r="C5623">
            <v>240</v>
          </cell>
          <cell r="D5623">
            <v>2988.7930000000001</v>
          </cell>
          <cell r="E5623">
            <v>0.16</v>
          </cell>
          <cell r="F5623">
            <v>3467</v>
          </cell>
          <cell r="G5623" t="str">
            <v>ASCO CELDA</v>
          </cell>
        </row>
        <row r="5624">
          <cell r="A5624" t="str">
            <v>39462.55</v>
          </cell>
          <cell r="B5624" t="str">
            <v>Ensemble d'expérimentation</v>
          </cell>
          <cell r="C5624">
            <v>240</v>
          </cell>
          <cell r="D5624">
            <v>4650</v>
          </cell>
          <cell r="E5624">
            <v>0.16</v>
          </cell>
          <cell r="F5624">
            <v>5394</v>
          </cell>
          <cell r="G5624" t="str">
            <v>ASCO CELDA</v>
          </cell>
        </row>
        <row r="5625">
          <cell r="A5625" t="str">
            <v>31311.55</v>
          </cell>
          <cell r="B5625" t="str">
            <v>Fiches  “Je découvre”</v>
          </cell>
          <cell r="C5625">
            <v>240</v>
          </cell>
          <cell r="D5625">
            <v>1752.586</v>
          </cell>
          <cell r="E5625">
            <v>0.16</v>
          </cell>
          <cell r="F5625">
            <v>2033</v>
          </cell>
          <cell r="G5625" t="str">
            <v>ASCO CELDA</v>
          </cell>
        </row>
        <row r="5626">
          <cell r="A5626" t="str">
            <v>31301.55</v>
          </cell>
          <cell r="B5626" t="str">
            <v>Fiches  “Je découvre”</v>
          </cell>
          <cell r="C5626">
            <v>240</v>
          </cell>
          <cell r="D5626">
            <v>1752.586</v>
          </cell>
          <cell r="E5626">
            <v>0.16</v>
          </cell>
          <cell r="F5626">
            <v>2033</v>
          </cell>
          <cell r="G5626" t="str">
            <v>ASCO CELDA</v>
          </cell>
        </row>
        <row r="5627">
          <cell r="A5627" t="str">
            <v>47642.55</v>
          </cell>
          <cell r="B5627" t="str">
            <v>Mallette élève “Qu'est-ce que la matière ?”</v>
          </cell>
          <cell r="C5627">
            <v>241</v>
          </cell>
          <cell r="D5627">
            <v>21370.69</v>
          </cell>
          <cell r="E5627">
            <v>0.16</v>
          </cell>
          <cell r="F5627">
            <v>24790</v>
          </cell>
          <cell r="G5627" t="str">
            <v>ASCO CELDA</v>
          </cell>
        </row>
        <row r="5628">
          <cell r="A5628" t="str">
            <v>47644.55</v>
          </cell>
          <cell r="B5628" t="str">
            <v>Complément “Matière et Électricité”</v>
          </cell>
          <cell r="C5628">
            <v>241</v>
          </cell>
          <cell r="D5628">
            <v>17860.345000000001</v>
          </cell>
          <cell r="E5628">
            <v>0.16</v>
          </cell>
          <cell r="F5628">
            <v>20718</v>
          </cell>
          <cell r="G5628" t="str">
            <v>ASCO CELDA</v>
          </cell>
        </row>
        <row r="5629">
          <cell r="A5629" t="str">
            <v>47645.55</v>
          </cell>
          <cell r="B5629" t="str">
            <v>Complément “Matière et Électricité”</v>
          </cell>
          <cell r="C5629">
            <v>241</v>
          </cell>
          <cell r="D5629">
            <v>2182.759</v>
          </cell>
          <cell r="E5629">
            <v>0.16</v>
          </cell>
          <cell r="F5629">
            <v>2532</v>
          </cell>
          <cell r="G5629" t="str">
            <v>ASCO CELDA</v>
          </cell>
        </row>
        <row r="5630">
          <cell r="A5630" t="str">
            <v>47646.55</v>
          </cell>
          <cell r="B5630" t="str">
            <v>Complément “Matière et Électricité”</v>
          </cell>
          <cell r="C5630">
            <v>241</v>
          </cell>
          <cell r="D5630">
            <v>2182.759</v>
          </cell>
          <cell r="E5630">
            <v>0.16</v>
          </cell>
          <cell r="F5630">
            <v>2532</v>
          </cell>
          <cell r="G5630" t="str">
            <v>ASCO CELDA</v>
          </cell>
        </row>
        <row r="5631">
          <cell r="A5631" t="str">
            <v>09853.55</v>
          </cell>
          <cell r="B5631" t="str">
            <v>Mallette “Les matériaux qui nous entourent”</v>
          </cell>
          <cell r="C5631">
            <v>241</v>
          </cell>
          <cell r="D5631">
            <v>23418.966</v>
          </cell>
          <cell r="E5631">
            <v>0.16</v>
          </cell>
          <cell r="F5631">
            <v>27166</v>
          </cell>
          <cell r="G5631" t="str">
            <v>ASCO CELDA</v>
          </cell>
        </row>
        <row r="5632">
          <cell r="A5632" t="str">
            <v>38422.55</v>
          </cell>
          <cell r="B5632" t="str">
            <v>Lampe à alcool en verre</v>
          </cell>
          <cell r="C5632">
            <v>242</v>
          </cell>
          <cell r="D5632">
            <v>926.72400000000005</v>
          </cell>
          <cell r="E5632">
            <v>0.16</v>
          </cell>
          <cell r="F5632">
            <v>1075</v>
          </cell>
          <cell r="G5632" t="str">
            <v>ASCO CELDA</v>
          </cell>
        </row>
        <row r="5633">
          <cell r="A5633" t="str">
            <v>91134.55</v>
          </cell>
          <cell r="B5633" t="str">
            <v>Accessoires pour lampe à alcool</v>
          </cell>
          <cell r="C5633">
            <v>242</v>
          </cell>
          <cell r="D5633">
            <v>168.96600000000001</v>
          </cell>
          <cell r="E5633">
            <v>0.16</v>
          </cell>
          <cell r="F5633">
            <v>196</v>
          </cell>
          <cell r="G5633" t="str">
            <v>ASCO CELDA</v>
          </cell>
        </row>
        <row r="5634">
          <cell r="A5634" t="str">
            <v>38427.55</v>
          </cell>
          <cell r="B5634" t="str">
            <v>Accessoires pour lampe à alcool</v>
          </cell>
          <cell r="C5634">
            <v>242</v>
          </cell>
          <cell r="D5634">
            <v>843.96600000000001</v>
          </cell>
          <cell r="E5634">
            <v>0.16</v>
          </cell>
          <cell r="F5634">
            <v>979</v>
          </cell>
          <cell r="G5634" t="str">
            <v>ASCO CELDA</v>
          </cell>
        </row>
        <row r="5635">
          <cell r="A5635" t="str">
            <v>38423.55</v>
          </cell>
          <cell r="B5635" t="str">
            <v>Accessoires pour lampe à alcool</v>
          </cell>
          <cell r="C5635">
            <v>242</v>
          </cell>
          <cell r="D5635">
            <v>1097.414</v>
          </cell>
          <cell r="E5635">
            <v>0.16</v>
          </cell>
          <cell r="F5635">
            <v>1273</v>
          </cell>
          <cell r="G5635" t="str">
            <v>ASCO CELDA</v>
          </cell>
        </row>
        <row r="5636">
          <cell r="A5636" t="str">
            <v>02896.55</v>
          </cell>
          <cell r="B5636" t="str">
            <v>Plaque chauffante</v>
          </cell>
          <cell r="C5636">
            <v>242</v>
          </cell>
          <cell r="D5636">
            <v>6066.3789999999999</v>
          </cell>
          <cell r="E5636">
            <v>0.16</v>
          </cell>
          <cell r="F5636">
            <v>7037</v>
          </cell>
          <cell r="G5636" t="str">
            <v>ASCO CELDA</v>
          </cell>
        </row>
        <row r="5637">
          <cell r="A5637" t="str">
            <v>38426.55</v>
          </cell>
          <cell r="B5637" t="str">
            <v>Thermoplongeur</v>
          </cell>
          <cell r="C5637">
            <v>242</v>
          </cell>
          <cell r="D5637">
            <v>4381.0339999999997</v>
          </cell>
          <cell r="E5637">
            <v>0.16</v>
          </cell>
          <cell r="F5637">
            <v>5082</v>
          </cell>
          <cell r="G5637" t="str">
            <v>ASCO CELDA</v>
          </cell>
        </row>
        <row r="5638">
          <cell r="A5638" t="str">
            <v>02886.55</v>
          </cell>
          <cell r="B5638" t="str">
            <v>Entonnoirs coniques 60°</v>
          </cell>
          <cell r="C5638">
            <v>242</v>
          </cell>
          <cell r="D5638">
            <v>199.13800000000001</v>
          </cell>
          <cell r="E5638">
            <v>0.16</v>
          </cell>
          <cell r="F5638">
            <v>231</v>
          </cell>
          <cell r="G5638" t="str">
            <v>ASCO CELDA</v>
          </cell>
        </row>
        <row r="5639">
          <cell r="A5639" t="str">
            <v>51227.55</v>
          </cell>
          <cell r="B5639" t="str">
            <v>Entonnoirs coniques 60°</v>
          </cell>
          <cell r="C5639">
            <v>242</v>
          </cell>
          <cell r="D5639">
            <v>209.483</v>
          </cell>
          <cell r="E5639">
            <v>0.16</v>
          </cell>
          <cell r="F5639">
            <v>243</v>
          </cell>
          <cell r="G5639" t="str">
            <v>ASCO CELDA</v>
          </cell>
        </row>
        <row r="5640">
          <cell r="A5640" t="str">
            <v>02888.55</v>
          </cell>
          <cell r="B5640" t="str">
            <v>Entonnoirs coniques 60°</v>
          </cell>
          <cell r="C5640">
            <v>242</v>
          </cell>
          <cell r="D5640">
            <v>362.93099999999998</v>
          </cell>
          <cell r="E5640">
            <v>0.16</v>
          </cell>
          <cell r="F5640">
            <v>421</v>
          </cell>
          <cell r="G5640" t="str">
            <v>ASCO CELDA</v>
          </cell>
        </row>
        <row r="5641">
          <cell r="A5641" t="str">
            <v>02889.55</v>
          </cell>
          <cell r="B5641" t="str">
            <v>Entonnoirs coniques 60°</v>
          </cell>
          <cell r="C5641">
            <v>242</v>
          </cell>
          <cell r="D5641">
            <v>649.13800000000003</v>
          </cell>
          <cell r="E5641">
            <v>0.16</v>
          </cell>
          <cell r="F5641">
            <v>753</v>
          </cell>
          <cell r="G5641" t="str">
            <v>ASCO CELDA</v>
          </cell>
        </row>
        <row r="5642">
          <cell r="A5642" t="str">
            <v>02942.55</v>
          </cell>
          <cell r="B5642" t="str">
            <v>Thermomètre industriel</v>
          </cell>
          <cell r="C5642">
            <v>242</v>
          </cell>
          <cell r="D5642">
            <v>7077.5860000000002</v>
          </cell>
          <cell r="E5642">
            <v>0.16</v>
          </cell>
          <cell r="F5642">
            <v>8210</v>
          </cell>
          <cell r="G5642" t="str">
            <v>ASCO CELDA</v>
          </cell>
        </row>
        <row r="5643">
          <cell r="A5643" t="str">
            <v>02938.55</v>
          </cell>
          <cell r="B5643" t="str">
            <v>Thermomètre de contact étanche</v>
          </cell>
          <cell r="C5643">
            <v>242</v>
          </cell>
          <cell r="D5643">
            <v>6472.4139999999998</v>
          </cell>
          <cell r="E5643">
            <v>0.16</v>
          </cell>
          <cell r="F5643">
            <v>7508</v>
          </cell>
          <cell r="G5643" t="str">
            <v>ASCO CELDA</v>
          </cell>
        </row>
        <row r="5644">
          <cell r="A5644" t="str">
            <v>48201.55</v>
          </cell>
          <cell r="B5644" t="str">
            <v>Set d'équivalence de volume</v>
          </cell>
          <cell r="C5644">
            <v>243</v>
          </cell>
          <cell r="D5644">
            <v>2297.4140000000002</v>
          </cell>
          <cell r="E5644">
            <v>0.16</v>
          </cell>
          <cell r="F5644">
            <v>2665</v>
          </cell>
          <cell r="G5644" t="str">
            <v>ASCO CELDA</v>
          </cell>
        </row>
        <row r="5645">
          <cell r="A5645" t="str">
            <v>06388.55</v>
          </cell>
          <cell r="B5645" t="str">
            <v>Chambre à vide</v>
          </cell>
          <cell r="C5645">
            <v>243</v>
          </cell>
          <cell r="D5645">
            <v>5222.4139999999998</v>
          </cell>
          <cell r="E5645">
            <v>0.16</v>
          </cell>
          <cell r="F5645">
            <v>6058</v>
          </cell>
          <cell r="G5645" t="str">
            <v>ASCO CELDA</v>
          </cell>
        </row>
        <row r="5646">
          <cell r="A5646" t="str">
            <v>38425.55</v>
          </cell>
          <cell r="B5646" t="str">
            <v>Gants en latex</v>
          </cell>
          <cell r="C5646">
            <v>243</v>
          </cell>
          <cell r="D5646">
            <v>1550</v>
          </cell>
          <cell r="E5646">
            <v>0.16</v>
          </cell>
          <cell r="F5646">
            <v>1798</v>
          </cell>
          <cell r="G5646" t="str">
            <v>ASCO CELDA</v>
          </cell>
        </row>
        <row r="5647">
          <cell r="A5647" t="str">
            <v>51176.55</v>
          </cell>
          <cell r="B5647" t="str">
            <v>Carafes plastique graduées</v>
          </cell>
          <cell r="C5647">
            <v>243</v>
          </cell>
          <cell r="D5647">
            <v>950.86199999999997</v>
          </cell>
          <cell r="E5647">
            <v>0.16</v>
          </cell>
          <cell r="F5647">
            <v>1103</v>
          </cell>
          <cell r="G5647" t="str">
            <v>ASCO CELDA</v>
          </cell>
        </row>
        <row r="5648">
          <cell r="A5648" t="str">
            <v>51040.55</v>
          </cell>
          <cell r="B5648" t="str">
            <v>Carafes plastique graduées</v>
          </cell>
          <cell r="C5648">
            <v>243</v>
          </cell>
          <cell r="D5648">
            <v>1035.345</v>
          </cell>
          <cell r="E5648">
            <v>0.16</v>
          </cell>
          <cell r="F5648">
            <v>1201</v>
          </cell>
          <cell r="G5648" t="str">
            <v>ASCO CELDA</v>
          </cell>
        </row>
        <row r="5649">
          <cell r="A5649" t="str">
            <v>51186.55</v>
          </cell>
          <cell r="B5649" t="str">
            <v>Carafes plastique graduées</v>
          </cell>
          <cell r="C5649">
            <v>243</v>
          </cell>
          <cell r="D5649">
            <v>1453.4480000000001</v>
          </cell>
          <cell r="E5649">
            <v>0.16</v>
          </cell>
          <cell r="F5649">
            <v>1686</v>
          </cell>
          <cell r="G5649" t="str">
            <v>ASCO CELDA</v>
          </cell>
        </row>
        <row r="5650">
          <cell r="A5650" t="str">
            <v>51185.55</v>
          </cell>
          <cell r="B5650" t="str">
            <v>Béchers gradués</v>
          </cell>
          <cell r="C5650">
            <v>243</v>
          </cell>
          <cell r="D5650">
            <v>255.172</v>
          </cell>
          <cell r="E5650">
            <v>0.16</v>
          </cell>
          <cell r="F5650">
            <v>296</v>
          </cell>
          <cell r="G5650" t="str">
            <v>ASCO CELDA</v>
          </cell>
        </row>
        <row r="5651">
          <cell r="A5651" t="str">
            <v>51188.55</v>
          </cell>
          <cell r="B5651" t="str">
            <v>Béchers gradués</v>
          </cell>
          <cell r="C5651">
            <v>243</v>
          </cell>
          <cell r="D5651">
            <v>290.517</v>
          </cell>
          <cell r="E5651">
            <v>0.16</v>
          </cell>
          <cell r="F5651">
            <v>337</v>
          </cell>
          <cell r="G5651" t="str">
            <v>ASCO CELDA</v>
          </cell>
        </row>
        <row r="5652">
          <cell r="A5652" t="str">
            <v>51184.55</v>
          </cell>
          <cell r="B5652" t="str">
            <v>Béchers gradués</v>
          </cell>
          <cell r="C5652">
            <v>243</v>
          </cell>
          <cell r="D5652">
            <v>267.24099999999999</v>
          </cell>
          <cell r="E5652">
            <v>0.16</v>
          </cell>
          <cell r="F5652">
            <v>310</v>
          </cell>
          <cell r="G5652" t="str">
            <v>ASCO CELDA</v>
          </cell>
        </row>
        <row r="5653">
          <cell r="A5653" t="str">
            <v>51189.55</v>
          </cell>
          <cell r="B5653" t="str">
            <v>Béchers gradués</v>
          </cell>
          <cell r="C5653">
            <v>243</v>
          </cell>
          <cell r="D5653">
            <v>471.55200000000002</v>
          </cell>
          <cell r="E5653">
            <v>0.16</v>
          </cell>
          <cell r="F5653">
            <v>547</v>
          </cell>
          <cell r="G5653" t="str">
            <v>ASCO CELDA</v>
          </cell>
        </row>
        <row r="5654">
          <cell r="A5654" t="str">
            <v>47543.55</v>
          </cell>
          <cell r="B5654" t="str">
            <v>Lot de 7 béchers</v>
          </cell>
          <cell r="C5654">
            <v>243</v>
          </cell>
          <cell r="D5654">
            <v>1457.759</v>
          </cell>
          <cell r="E5654">
            <v>0.16</v>
          </cell>
          <cell r="F5654">
            <v>1691</v>
          </cell>
          <cell r="G5654" t="str">
            <v>ASCO CELDA</v>
          </cell>
        </row>
        <row r="5655">
          <cell r="A5655" t="str">
            <v>06301.55</v>
          </cell>
          <cell r="B5655" t="str">
            <v>Béchers gradués en verre</v>
          </cell>
          <cell r="C5655">
            <v>244</v>
          </cell>
          <cell r="D5655">
            <v>333.62099999999998</v>
          </cell>
          <cell r="E5655">
            <v>0.16</v>
          </cell>
          <cell r="F5655">
            <v>387</v>
          </cell>
          <cell r="G5655" t="str">
            <v>ASCO CELDA</v>
          </cell>
        </row>
        <row r="5656">
          <cell r="A5656" t="str">
            <v>06534.55</v>
          </cell>
          <cell r="B5656" t="str">
            <v>Béchers gradués en verre</v>
          </cell>
          <cell r="C5656">
            <v>244</v>
          </cell>
          <cell r="D5656">
            <v>376.72399999999999</v>
          </cell>
          <cell r="E5656">
            <v>0.16</v>
          </cell>
          <cell r="F5656">
            <v>437</v>
          </cell>
          <cell r="G5656" t="str">
            <v>ASCO CELDA</v>
          </cell>
        </row>
        <row r="5657">
          <cell r="A5657" t="str">
            <v>06533.55</v>
          </cell>
          <cell r="B5657" t="str">
            <v>Béchers gradués en verre</v>
          </cell>
          <cell r="C5657">
            <v>244</v>
          </cell>
          <cell r="D5657">
            <v>437.06900000000002</v>
          </cell>
          <cell r="E5657">
            <v>0.16</v>
          </cell>
          <cell r="F5657">
            <v>507</v>
          </cell>
          <cell r="G5657" t="str">
            <v>ASCO CELDA</v>
          </cell>
        </row>
        <row r="5658">
          <cell r="A5658" t="str">
            <v>06531.55</v>
          </cell>
          <cell r="B5658" t="str">
            <v>Béchers gradués en verre</v>
          </cell>
          <cell r="C5658">
            <v>244</v>
          </cell>
          <cell r="D5658">
            <v>532.75900000000001</v>
          </cell>
          <cell r="E5658">
            <v>0.16</v>
          </cell>
          <cell r="F5658">
            <v>618</v>
          </cell>
          <cell r="G5658" t="str">
            <v>ASCO CELDA</v>
          </cell>
        </row>
        <row r="5659">
          <cell r="A5659" t="str">
            <v>07240.55</v>
          </cell>
          <cell r="B5659" t="str">
            <v>Papiers filtres</v>
          </cell>
          <cell r="C5659">
            <v>244</v>
          </cell>
          <cell r="D5659">
            <v>771.55200000000002</v>
          </cell>
          <cell r="E5659">
            <v>0.16</v>
          </cell>
          <cell r="F5659">
            <v>895</v>
          </cell>
          <cell r="G5659" t="str">
            <v>ASCO CELDA</v>
          </cell>
        </row>
        <row r="5660">
          <cell r="A5660" t="str">
            <v>08736.55</v>
          </cell>
          <cell r="B5660" t="str">
            <v>Papiers filtres</v>
          </cell>
          <cell r="C5660">
            <v>244</v>
          </cell>
          <cell r="D5660">
            <v>2316.3789999999999</v>
          </cell>
          <cell r="E5660">
            <v>0.16</v>
          </cell>
          <cell r="F5660">
            <v>2687</v>
          </cell>
          <cell r="G5660" t="str">
            <v>ASCO CELDA</v>
          </cell>
        </row>
        <row r="5661">
          <cell r="A5661" t="str">
            <v>94736.55</v>
          </cell>
          <cell r="B5661" t="str">
            <v>Bouchons pour ballons</v>
          </cell>
          <cell r="C5661">
            <v>244</v>
          </cell>
          <cell r="D5661">
            <v>222.41399999999999</v>
          </cell>
          <cell r="E5661">
            <v>0.16</v>
          </cell>
          <cell r="F5661">
            <v>258</v>
          </cell>
          <cell r="G5661" t="str">
            <v>ASCO CELDA</v>
          </cell>
        </row>
        <row r="5662">
          <cell r="A5662" t="str">
            <v>94740.55</v>
          </cell>
          <cell r="B5662" t="str">
            <v>Bouchons pour ballons</v>
          </cell>
          <cell r="C5662">
            <v>244</v>
          </cell>
          <cell r="D5662">
            <v>469.82799999999997</v>
          </cell>
          <cell r="E5662">
            <v>0.16</v>
          </cell>
          <cell r="F5662">
            <v>545</v>
          </cell>
          <cell r="G5662" t="str">
            <v>ASCO CELDA</v>
          </cell>
        </row>
        <row r="5663">
          <cell r="A5663" t="str">
            <v>06268.55</v>
          </cell>
          <cell r="B5663" t="str">
            <v>Ballons en verre</v>
          </cell>
          <cell r="C5663">
            <v>244</v>
          </cell>
          <cell r="D5663">
            <v>587.93100000000004</v>
          </cell>
          <cell r="E5663">
            <v>0.16</v>
          </cell>
          <cell r="F5663">
            <v>682</v>
          </cell>
          <cell r="G5663" t="str">
            <v>ASCO CELDA</v>
          </cell>
        </row>
        <row r="5664">
          <cell r="A5664" t="str">
            <v>06521.55</v>
          </cell>
          <cell r="B5664" t="str">
            <v>Ballons en verre</v>
          </cell>
          <cell r="C5664">
            <v>244</v>
          </cell>
          <cell r="D5664">
            <v>469.82799999999997</v>
          </cell>
          <cell r="E5664">
            <v>0.16</v>
          </cell>
          <cell r="F5664">
            <v>545</v>
          </cell>
          <cell r="G5664" t="str">
            <v>ASCO CELDA</v>
          </cell>
        </row>
        <row r="5665">
          <cell r="A5665" t="str">
            <v>06520.55</v>
          </cell>
          <cell r="B5665" t="str">
            <v>Ballons en verre</v>
          </cell>
          <cell r="C5665">
            <v>244</v>
          </cell>
          <cell r="D5665">
            <v>572.41399999999999</v>
          </cell>
          <cell r="E5665">
            <v>0.16</v>
          </cell>
          <cell r="F5665">
            <v>664</v>
          </cell>
          <cell r="G5665" t="str">
            <v>ASCO CELDA</v>
          </cell>
        </row>
        <row r="5666">
          <cell r="A5666" t="str">
            <v>06519.55</v>
          </cell>
          <cell r="B5666" t="str">
            <v>Ballons en verre</v>
          </cell>
          <cell r="C5666">
            <v>244</v>
          </cell>
          <cell r="D5666">
            <v>780.17200000000003</v>
          </cell>
          <cell r="E5666">
            <v>0.16</v>
          </cell>
          <cell r="F5666">
            <v>905</v>
          </cell>
          <cell r="G5666" t="str">
            <v>ASCO CELDA</v>
          </cell>
        </row>
        <row r="5667">
          <cell r="A5667" t="str">
            <v>06622.55</v>
          </cell>
          <cell r="B5667" t="str">
            <v>10 tubes à essais en Pyrex</v>
          </cell>
          <cell r="C5667">
            <v>244</v>
          </cell>
          <cell r="D5667">
            <v>1250</v>
          </cell>
          <cell r="E5667">
            <v>0.16</v>
          </cell>
          <cell r="F5667">
            <v>1450</v>
          </cell>
          <cell r="G5667" t="str">
            <v>ASCO CELDA</v>
          </cell>
        </row>
        <row r="5668">
          <cell r="A5668" t="str">
            <v>94732.55</v>
          </cell>
          <cell r="B5668" t="str">
            <v>Accessoires pour tubes à essais</v>
          </cell>
          <cell r="C5668">
            <v>244</v>
          </cell>
          <cell r="D5668">
            <v>87.069000000000003</v>
          </cell>
          <cell r="E5668">
            <v>0.16</v>
          </cell>
          <cell r="F5668">
            <v>101</v>
          </cell>
          <cell r="G5668" t="str">
            <v>ASCO CELDA</v>
          </cell>
        </row>
        <row r="5669">
          <cell r="A5669" t="str">
            <v>09689.55</v>
          </cell>
          <cell r="B5669" t="str">
            <v>Accessoires pour tubes à essais</v>
          </cell>
          <cell r="C5669">
            <v>244</v>
          </cell>
          <cell r="D5669">
            <v>619.82799999999997</v>
          </cell>
          <cell r="E5669">
            <v>0.16</v>
          </cell>
          <cell r="F5669">
            <v>719</v>
          </cell>
          <cell r="G5669" t="str">
            <v>ASCO CELDA</v>
          </cell>
        </row>
        <row r="5670">
          <cell r="A5670" t="str">
            <v>38424.55</v>
          </cell>
          <cell r="B5670" t="str">
            <v>Accessoires pour tubes à essais</v>
          </cell>
          <cell r="C5670">
            <v>244</v>
          </cell>
          <cell r="D5670">
            <v>619.82799999999997</v>
          </cell>
          <cell r="E5670">
            <v>0.16</v>
          </cell>
          <cell r="F5670">
            <v>719</v>
          </cell>
          <cell r="G5670" t="str">
            <v>ASCO CELDA</v>
          </cell>
        </row>
        <row r="5671">
          <cell r="A5671" t="str">
            <v>01517.55</v>
          </cell>
          <cell r="B5671" t="str">
            <v>Squelette articulé</v>
          </cell>
          <cell r="C5671">
            <v>245</v>
          </cell>
          <cell r="D5671">
            <v>20356.897000000001</v>
          </cell>
          <cell r="E5671">
            <v>0.16</v>
          </cell>
          <cell r="F5671">
            <v>23614</v>
          </cell>
          <cell r="G5671" t="str">
            <v>ASCO CELDA</v>
          </cell>
        </row>
        <row r="5672">
          <cell r="A5672" t="str">
            <v>04144.55</v>
          </cell>
          <cell r="B5672" t="str">
            <v>Corps humain magnétique double face</v>
          </cell>
          <cell r="C5672">
            <v>245</v>
          </cell>
          <cell r="D5672">
            <v>5225</v>
          </cell>
          <cell r="E5672">
            <v>0.16</v>
          </cell>
          <cell r="F5672">
            <v>6061</v>
          </cell>
          <cell r="G5672" t="str">
            <v>ASCO CELDA</v>
          </cell>
        </row>
        <row r="5673">
          <cell r="A5673" t="str">
            <v>02772.55</v>
          </cell>
          <cell r="B5673" t="str">
            <v>L'homme : squelette et organes</v>
          </cell>
          <cell r="C5673">
            <v>245</v>
          </cell>
          <cell r="D5673">
            <v>11750</v>
          </cell>
          <cell r="E5673">
            <v>0.16</v>
          </cell>
          <cell r="F5673">
            <v>13630</v>
          </cell>
          <cell r="G5673" t="str">
            <v>ASCO CELDA</v>
          </cell>
        </row>
        <row r="5674">
          <cell r="A5674" t="str">
            <v>28072.55</v>
          </cell>
          <cell r="B5674" t="str">
            <v>Stéthoscope</v>
          </cell>
          <cell r="C5674">
            <v>245</v>
          </cell>
          <cell r="D5674">
            <v>2576.7240000000002</v>
          </cell>
          <cell r="E5674">
            <v>0.16</v>
          </cell>
          <cell r="F5674">
            <v>2989</v>
          </cell>
          <cell r="G5674" t="str">
            <v>ASCO CELDA</v>
          </cell>
        </row>
        <row r="5675">
          <cell r="A5675" t="str">
            <v>01518.55</v>
          </cell>
          <cell r="B5675" t="str">
            <v>Tronc humain - GM</v>
          </cell>
          <cell r="C5675">
            <v>246</v>
          </cell>
          <cell r="D5675">
            <v>20386.206999999999</v>
          </cell>
          <cell r="E5675">
            <v>0.16</v>
          </cell>
          <cell r="F5675">
            <v>23648</v>
          </cell>
          <cell r="G5675" t="str">
            <v>ASCO CELDA</v>
          </cell>
        </row>
        <row r="5676">
          <cell r="A5676" t="str">
            <v>01527.55</v>
          </cell>
          <cell r="B5676" t="str">
            <v>Tronc humain - PM</v>
          </cell>
          <cell r="C5676">
            <v>246</v>
          </cell>
          <cell r="D5676">
            <v>8469.8279999999995</v>
          </cell>
          <cell r="E5676">
            <v>0.16</v>
          </cell>
          <cell r="F5676">
            <v>9825</v>
          </cell>
          <cell r="G5676" t="str">
            <v>ASCO CELDA</v>
          </cell>
        </row>
        <row r="5677">
          <cell r="A5677" t="str">
            <v>01531.55</v>
          </cell>
          <cell r="B5677" t="str">
            <v>Dentier articulé</v>
          </cell>
          <cell r="C5677">
            <v>246</v>
          </cell>
          <cell r="D5677">
            <v>3421.5520000000001</v>
          </cell>
          <cell r="E5677">
            <v>0.16</v>
          </cell>
          <cell r="F5677">
            <v>3969</v>
          </cell>
          <cell r="G5677" t="str">
            <v>ASCO CELDA</v>
          </cell>
        </row>
        <row r="5678">
          <cell r="A5678" t="str">
            <v>09559.55</v>
          </cell>
          <cell r="B5678" t="str">
            <v>Crâne humain</v>
          </cell>
          <cell r="C5678">
            <v>246</v>
          </cell>
          <cell r="D5678">
            <v>6667.241</v>
          </cell>
          <cell r="E5678">
            <v>0.16</v>
          </cell>
          <cell r="F5678">
            <v>7734</v>
          </cell>
          <cell r="G5678" t="str">
            <v>ASCO CELDA</v>
          </cell>
        </row>
        <row r="5679">
          <cell r="A5679" t="str">
            <v>15465.55</v>
          </cell>
          <cell r="B5679" t="str">
            <v>Modèle de cœur</v>
          </cell>
          <cell r="C5679">
            <v>246</v>
          </cell>
          <cell r="D5679">
            <v>6260.3450000000003</v>
          </cell>
          <cell r="E5679">
            <v>0.16</v>
          </cell>
          <cell r="F5679">
            <v>7262</v>
          </cell>
          <cell r="G5679" t="str">
            <v>ASCO CELDA</v>
          </cell>
        </row>
        <row r="5680">
          <cell r="A5680" t="str">
            <v>38108.55</v>
          </cell>
          <cell r="B5680" t="str">
            <v>Cartatoto RécréAction : Corps humain</v>
          </cell>
          <cell r="C5680">
            <v>246</v>
          </cell>
          <cell r="D5680">
            <v>1789.655</v>
          </cell>
          <cell r="E5680">
            <v>0.16</v>
          </cell>
          <cell r="F5680">
            <v>2076</v>
          </cell>
          <cell r="G5680" t="str">
            <v>ASCO CELDA</v>
          </cell>
        </row>
        <row r="5681">
          <cell r="A5681" t="str">
            <v>59402.55</v>
          </cell>
          <cell r="B5681" t="str">
            <v>Le jeu du corps humain</v>
          </cell>
          <cell r="C5681">
            <v>246</v>
          </cell>
          <cell r="D5681">
            <v>2147.4140000000002</v>
          </cell>
          <cell r="E5681">
            <v>0.16</v>
          </cell>
          <cell r="F5681">
            <v>2491</v>
          </cell>
          <cell r="G5681" t="str">
            <v>ASCO CELDA</v>
          </cell>
        </row>
        <row r="5682">
          <cell r="A5682" t="str">
            <v>02869.55</v>
          </cell>
          <cell r="B5682" t="str">
            <v>Planches didactiques</v>
          </cell>
          <cell r="C5682">
            <v>247</v>
          </cell>
          <cell r="D5682">
            <v>3310.3449999999998</v>
          </cell>
          <cell r="E5682">
            <v>0.16</v>
          </cell>
          <cell r="F5682">
            <v>3840</v>
          </cell>
          <cell r="G5682" t="str">
            <v>ASCO CELDA</v>
          </cell>
        </row>
        <row r="5683">
          <cell r="A5683" t="str">
            <v>02868.55</v>
          </cell>
          <cell r="B5683" t="str">
            <v>Planches didactiques</v>
          </cell>
          <cell r="C5683">
            <v>247</v>
          </cell>
          <cell r="D5683">
            <v>3310.3449999999998</v>
          </cell>
          <cell r="E5683">
            <v>0.16</v>
          </cell>
          <cell r="F5683">
            <v>3840</v>
          </cell>
          <cell r="G5683" t="str">
            <v>ASCO CELDA</v>
          </cell>
        </row>
        <row r="5684">
          <cell r="A5684" t="str">
            <v>02870.55</v>
          </cell>
          <cell r="B5684" t="str">
            <v>Planches didactiques</v>
          </cell>
          <cell r="C5684">
            <v>247</v>
          </cell>
          <cell r="D5684">
            <v>3310.3449999999998</v>
          </cell>
          <cell r="E5684">
            <v>0.16</v>
          </cell>
          <cell r="F5684">
            <v>3840</v>
          </cell>
          <cell r="G5684" t="str">
            <v>ASCO CELDA</v>
          </cell>
        </row>
        <row r="5685">
          <cell r="A5685" t="str">
            <v>24409.55</v>
          </cell>
          <cell r="B5685" t="str">
            <v>La Pyramide Alimentaire</v>
          </cell>
          <cell r="C5685">
            <v>247</v>
          </cell>
          <cell r="D5685">
            <v>5900</v>
          </cell>
          <cell r="E5685">
            <v>0.16</v>
          </cell>
          <cell r="F5685">
            <v>6844</v>
          </cell>
          <cell r="G5685" t="str">
            <v>ASCO CELDA</v>
          </cell>
        </row>
        <row r="5686">
          <cell r="A5686" t="str">
            <v>02145.55</v>
          </cell>
          <cell r="B5686" t="str">
            <v>Cycles de vie magnétiques</v>
          </cell>
          <cell r="C5686">
            <v>247</v>
          </cell>
          <cell r="D5686">
            <v>4506.0339999999997</v>
          </cell>
          <cell r="E5686">
            <v>0.16</v>
          </cell>
          <cell r="F5686">
            <v>5227</v>
          </cell>
          <cell r="G5686" t="str">
            <v>ASCO CELDA</v>
          </cell>
        </row>
        <row r="5687">
          <cell r="A5687" t="str">
            <v>02155.55</v>
          </cell>
          <cell r="B5687" t="str">
            <v>Cycles de vie magnétiques</v>
          </cell>
          <cell r="C5687">
            <v>247</v>
          </cell>
          <cell r="D5687">
            <v>4506.0339999999997</v>
          </cell>
          <cell r="E5687">
            <v>0.16</v>
          </cell>
          <cell r="F5687">
            <v>5227</v>
          </cell>
          <cell r="G5687" t="str">
            <v>ASCO CELDA</v>
          </cell>
        </row>
        <row r="5688">
          <cell r="A5688" t="str">
            <v>47358.55</v>
          </cell>
          <cell r="B5688" t="str">
            <v>Mon premier guide nature</v>
          </cell>
          <cell r="C5688">
            <v>247</v>
          </cell>
          <cell r="D5688">
            <v>2423.2759999999998</v>
          </cell>
          <cell r="E5688">
            <v>0.16</v>
          </cell>
          <cell r="F5688">
            <v>2811</v>
          </cell>
          <cell r="G5688" t="str">
            <v>ASCO CELDA</v>
          </cell>
        </row>
        <row r="5689">
          <cell r="A5689" t="str">
            <v>15272.55</v>
          </cell>
          <cell r="B5689" t="str">
            <v>Kit classification du vivant</v>
          </cell>
          <cell r="C5689">
            <v>248</v>
          </cell>
          <cell r="D5689">
            <v>21734.483</v>
          </cell>
          <cell r="E5689">
            <v>0.16</v>
          </cell>
          <cell r="F5689">
            <v>25212</v>
          </cell>
          <cell r="G5689" t="str">
            <v>ASCO CELDA</v>
          </cell>
        </row>
        <row r="5690">
          <cell r="A5690" t="str">
            <v>15131.55</v>
          </cell>
          <cell r="B5690" t="str">
            <v>Appareil de Berlèse</v>
          </cell>
          <cell r="C5690">
            <v>248</v>
          </cell>
          <cell r="D5690">
            <v>12162.069</v>
          </cell>
          <cell r="E5690">
            <v>0.16</v>
          </cell>
          <cell r="F5690">
            <v>14108</v>
          </cell>
          <cell r="G5690" t="str">
            <v>ASCO CELDA</v>
          </cell>
        </row>
        <row r="5691">
          <cell r="A5691" t="str">
            <v>15112.55</v>
          </cell>
          <cell r="B5691" t="str">
            <v>Lampe pour appareil de Berlèse</v>
          </cell>
          <cell r="C5691">
            <v>248</v>
          </cell>
          <cell r="D5691">
            <v>6562.0690000000004</v>
          </cell>
          <cell r="E5691">
            <v>0.16</v>
          </cell>
          <cell r="F5691">
            <v>7612</v>
          </cell>
          <cell r="G5691" t="str">
            <v>ASCO CELDA</v>
          </cell>
        </row>
        <row r="5692">
          <cell r="A5692" t="str">
            <v>02596.55</v>
          </cell>
          <cell r="B5692" t="str">
            <v>Épuisette</v>
          </cell>
          <cell r="C5692">
            <v>248</v>
          </cell>
          <cell r="D5692">
            <v>343.10300000000001</v>
          </cell>
          <cell r="E5692">
            <v>0.16</v>
          </cell>
          <cell r="F5692">
            <v>398</v>
          </cell>
          <cell r="G5692" t="str">
            <v>ASCO CELDA</v>
          </cell>
        </row>
        <row r="5693">
          <cell r="A5693" t="str">
            <v>39453.55</v>
          </cell>
          <cell r="B5693" t="str">
            <v>2 collecteurs d'insectes</v>
          </cell>
          <cell r="C5693">
            <v>248</v>
          </cell>
          <cell r="D5693">
            <v>1339.655</v>
          </cell>
          <cell r="E5693">
            <v>0.16</v>
          </cell>
          <cell r="F5693">
            <v>1554</v>
          </cell>
          <cell r="G5693" t="str">
            <v>ASCO CELDA</v>
          </cell>
        </row>
        <row r="5694">
          <cell r="A5694" t="str">
            <v>15388.55</v>
          </cell>
          <cell r="B5694" t="str">
            <v>Pince plastique</v>
          </cell>
          <cell r="C5694">
            <v>248</v>
          </cell>
          <cell r="D5694">
            <v>347.41399999999999</v>
          </cell>
          <cell r="E5694">
            <v>0.16</v>
          </cell>
          <cell r="F5694">
            <v>403</v>
          </cell>
          <cell r="G5694" t="str">
            <v>ASCO CELDA</v>
          </cell>
        </row>
        <row r="5695">
          <cell r="A5695" t="str">
            <v>02087.55</v>
          </cell>
          <cell r="B5695" t="str">
            <v>5 pinces collecteur d'insectes</v>
          </cell>
          <cell r="C5695">
            <v>248</v>
          </cell>
          <cell r="D5695">
            <v>3126.7240000000002</v>
          </cell>
          <cell r="E5695">
            <v>0.16</v>
          </cell>
          <cell r="F5695">
            <v>3627</v>
          </cell>
          <cell r="G5695" t="str">
            <v>ASCO CELDA</v>
          </cell>
        </row>
        <row r="5696">
          <cell r="A5696" t="str">
            <v>47654.55</v>
          </cell>
          <cell r="B5696" t="str">
            <v>2 Vivariums d'observation</v>
          </cell>
          <cell r="C5696">
            <v>249</v>
          </cell>
          <cell r="D5696">
            <v>7700.8620000000001</v>
          </cell>
          <cell r="E5696">
            <v>0.16</v>
          </cell>
          <cell r="F5696">
            <v>8933</v>
          </cell>
          <cell r="G5696" t="str">
            <v>ASCO CELDA</v>
          </cell>
        </row>
        <row r="5697">
          <cell r="A5697" t="str">
            <v>00593.55</v>
          </cell>
          <cell r="B5697" t="str">
            <v>La cité des fourmis</v>
          </cell>
          <cell r="C5697">
            <v>249</v>
          </cell>
          <cell r="D5697">
            <v>4049.1379999999999</v>
          </cell>
          <cell r="E5697">
            <v>0.16</v>
          </cell>
          <cell r="F5697">
            <v>4697</v>
          </cell>
          <cell r="G5697" t="str">
            <v>ASCO CELDA</v>
          </cell>
        </row>
        <row r="5698">
          <cell r="A5698" t="str">
            <v>00584.55</v>
          </cell>
          <cell r="B5698" t="str">
            <v>La cité des vers de terre</v>
          </cell>
          <cell r="C5698">
            <v>249</v>
          </cell>
          <cell r="D5698">
            <v>4184.4830000000002</v>
          </cell>
          <cell r="E5698">
            <v>0.16</v>
          </cell>
          <cell r="F5698">
            <v>4854</v>
          </cell>
          <cell r="G5698" t="str">
            <v>ASCO CELDA</v>
          </cell>
        </row>
        <row r="5699">
          <cell r="A5699" t="str">
            <v>51182.55</v>
          </cell>
          <cell r="B5699" t="str">
            <v>Aquariums en plastique</v>
          </cell>
          <cell r="C5699">
            <v>249</v>
          </cell>
          <cell r="D5699">
            <v>747.41399999999999</v>
          </cell>
          <cell r="E5699">
            <v>0.16</v>
          </cell>
          <cell r="F5699">
            <v>867</v>
          </cell>
          <cell r="G5699" t="str">
            <v>ASCO CELDA</v>
          </cell>
        </row>
        <row r="5700">
          <cell r="A5700" t="str">
            <v>52020.55</v>
          </cell>
          <cell r="B5700" t="str">
            <v>Aquariums en plastique</v>
          </cell>
          <cell r="C5700">
            <v>249</v>
          </cell>
          <cell r="D5700">
            <v>1547.414</v>
          </cell>
          <cell r="E5700">
            <v>0.16</v>
          </cell>
          <cell r="F5700">
            <v>1795</v>
          </cell>
          <cell r="G5700" t="str">
            <v>ASCO CELDA</v>
          </cell>
        </row>
        <row r="5701">
          <cell r="A5701" t="str">
            <v>52018.55</v>
          </cell>
          <cell r="B5701" t="str">
            <v>Aquariums en plastique</v>
          </cell>
          <cell r="C5701">
            <v>249</v>
          </cell>
          <cell r="D5701">
            <v>2052.5859999999998</v>
          </cell>
          <cell r="E5701">
            <v>0.16</v>
          </cell>
          <cell r="F5701">
            <v>2381</v>
          </cell>
          <cell r="G5701" t="str">
            <v>ASCO CELDA</v>
          </cell>
        </row>
        <row r="5702">
          <cell r="A5702" t="str">
            <v>51180.55</v>
          </cell>
          <cell r="B5702" t="str">
            <v>Aquariums en plastique</v>
          </cell>
          <cell r="C5702">
            <v>249</v>
          </cell>
          <cell r="D5702">
            <v>4518.9660000000003</v>
          </cell>
          <cell r="E5702">
            <v>0.16</v>
          </cell>
          <cell r="F5702">
            <v>5242</v>
          </cell>
          <cell r="G5702" t="str">
            <v>ASCO CELDA</v>
          </cell>
        </row>
        <row r="5703">
          <cell r="A5703" t="str">
            <v>13370.55</v>
          </cell>
          <cell r="B5703" t="str">
            <v>Cages multi-usages</v>
          </cell>
          <cell r="C5703">
            <v>249</v>
          </cell>
          <cell r="D5703">
            <v>878.44799999999998</v>
          </cell>
          <cell r="E5703">
            <v>0.16</v>
          </cell>
          <cell r="F5703">
            <v>1019</v>
          </cell>
          <cell r="G5703" t="str">
            <v>ASCO CELDA</v>
          </cell>
        </row>
        <row r="5704">
          <cell r="A5704" t="str">
            <v>13178.55</v>
          </cell>
          <cell r="B5704" t="str">
            <v>Cages multi-usages</v>
          </cell>
          <cell r="C5704">
            <v>249</v>
          </cell>
          <cell r="D5704">
            <v>2565.5169999999998</v>
          </cell>
          <cell r="E5704">
            <v>0.16</v>
          </cell>
          <cell r="F5704">
            <v>2976</v>
          </cell>
          <cell r="G5704" t="str">
            <v>ASCO CELDA</v>
          </cell>
        </row>
        <row r="5705">
          <cell r="A5705" t="str">
            <v>28042.55</v>
          </cell>
          <cell r="B5705" t="str">
            <v>Cages multi-usages</v>
          </cell>
          <cell r="C5705">
            <v>249</v>
          </cell>
          <cell r="D5705">
            <v>5437.0690000000004</v>
          </cell>
          <cell r="E5705">
            <v>0.16</v>
          </cell>
          <cell r="F5705">
            <v>6307</v>
          </cell>
          <cell r="G5705" t="str">
            <v>ASCO CELDA</v>
          </cell>
        </row>
        <row r="5706">
          <cell r="A5706" t="str">
            <v>38036.55</v>
          </cell>
          <cell r="B5706" t="str">
            <v>Hôtel à insectes</v>
          </cell>
          <cell r="C5706">
            <v>250</v>
          </cell>
          <cell r="D5706">
            <v>3952.5859999999998</v>
          </cell>
          <cell r="E5706">
            <v>0.16</v>
          </cell>
          <cell r="F5706">
            <v>4585</v>
          </cell>
          <cell r="G5706" t="str">
            <v>ASCO CELDA</v>
          </cell>
        </row>
        <row r="5707">
          <cell r="A5707" t="str">
            <v>59257.55</v>
          </cell>
          <cell r="B5707" t="str">
            <v>Hôtel à insectes - Jardinière</v>
          </cell>
          <cell r="C5707">
            <v>250</v>
          </cell>
          <cell r="D5707">
            <v>4112.9309999999996</v>
          </cell>
          <cell r="E5707">
            <v>0.16</v>
          </cell>
          <cell r="F5707">
            <v>4771</v>
          </cell>
          <cell r="G5707" t="str">
            <v>ASCO CELDA</v>
          </cell>
        </row>
        <row r="5708">
          <cell r="A5708" t="str">
            <v>04556.55</v>
          </cell>
          <cell r="B5708" t="str">
            <v>Visionneuse 2 voies</v>
          </cell>
          <cell r="C5708">
            <v>250</v>
          </cell>
          <cell r="D5708">
            <v>1584.4829999999999</v>
          </cell>
          <cell r="E5708">
            <v>0.16</v>
          </cell>
          <cell r="F5708">
            <v>1838</v>
          </cell>
          <cell r="G5708" t="str">
            <v>ASCO CELDA</v>
          </cell>
        </row>
        <row r="5709">
          <cell r="A5709" t="str">
            <v>51164.55</v>
          </cell>
          <cell r="B5709" t="str">
            <v>10 boîtes loupe - petit modèle</v>
          </cell>
          <cell r="C5709">
            <v>250</v>
          </cell>
          <cell r="D5709">
            <v>2542.241</v>
          </cell>
          <cell r="E5709">
            <v>0.16</v>
          </cell>
          <cell r="F5709">
            <v>2949</v>
          </cell>
          <cell r="G5709" t="str">
            <v>ASCO CELDA</v>
          </cell>
        </row>
        <row r="5710">
          <cell r="A5710" t="str">
            <v>00861.55</v>
          </cell>
          <cell r="B5710" t="str">
            <v>Le petit naturaliste</v>
          </cell>
          <cell r="C5710">
            <v>250</v>
          </cell>
          <cell r="D5710">
            <v>2266.3789999999999</v>
          </cell>
          <cell r="E5710">
            <v>0.16</v>
          </cell>
          <cell r="F5710">
            <v>2629</v>
          </cell>
          <cell r="G5710" t="str">
            <v>ASCO CELDA</v>
          </cell>
        </row>
        <row r="5711">
          <cell r="A5711" t="str">
            <v>51169.55</v>
          </cell>
          <cell r="B5711" t="str">
            <v>Boîte loupe - taille moyenne</v>
          </cell>
          <cell r="C5711">
            <v>250</v>
          </cell>
          <cell r="D5711">
            <v>1640.5170000000001</v>
          </cell>
          <cell r="E5711">
            <v>0.16</v>
          </cell>
          <cell r="F5711">
            <v>1903</v>
          </cell>
          <cell r="G5711" t="str">
            <v>ASCO CELDA</v>
          </cell>
        </row>
        <row r="5712">
          <cell r="A5712" t="str">
            <v>12943.55</v>
          </cell>
          <cell r="B5712" t="str">
            <v>33 boîtes de Petri</v>
          </cell>
          <cell r="C5712">
            <v>250</v>
          </cell>
          <cell r="D5712">
            <v>718.96600000000001</v>
          </cell>
          <cell r="E5712">
            <v>0.16</v>
          </cell>
          <cell r="F5712">
            <v>834</v>
          </cell>
          <cell r="G5712" t="str">
            <v>ASCO CELDA</v>
          </cell>
        </row>
        <row r="5713">
          <cell r="A5713" t="str">
            <v>51170.55</v>
          </cell>
          <cell r="B5713" t="str">
            <v>Coupelle d'observation</v>
          </cell>
          <cell r="C5713">
            <v>250</v>
          </cell>
          <cell r="D5713">
            <v>627.58600000000001</v>
          </cell>
          <cell r="E5713">
            <v>0.16</v>
          </cell>
          <cell r="F5713">
            <v>728</v>
          </cell>
          <cell r="G5713" t="str">
            <v>ASCO CELDA</v>
          </cell>
        </row>
        <row r="5714">
          <cell r="A5714" t="str">
            <v>10081.55</v>
          </cell>
          <cell r="B5714" t="str">
            <v>10 boîtes hermétiques de récolte et conservation</v>
          </cell>
          <cell r="C5714">
            <v>250</v>
          </cell>
          <cell r="D5714">
            <v>983.62099999999998</v>
          </cell>
          <cell r="E5714">
            <v>0.16</v>
          </cell>
          <cell r="F5714">
            <v>1141</v>
          </cell>
          <cell r="G5714" t="str">
            <v>ASCO CELDA</v>
          </cell>
        </row>
        <row r="5715">
          <cell r="A5715" t="str">
            <v>01538.55</v>
          </cell>
          <cell r="B5715" t="str">
            <v>6 loupes Jumbo</v>
          </cell>
          <cell r="C5715">
            <v>251</v>
          </cell>
          <cell r="D5715">
            <v>5725</v>
          </cell>
          <cell r="E5715">
            <v>0.16</v>
          </cell>
          <cell r="F5715">
            <v>6641</v>
          </cell>
          <cell r="G5715" t="str">
            <v>ASCO CELDA</v>
          </cell>
        </row>
        <row r="5716">
          <cell r="A5716" t="str">
            <v>02564.55</v>
          </cell>
          <cell r="B5716" t="str">
            <v>Set d'observation</v>
          </cell>
          <cell r="C5716">
            <v>251</v>
          </cell>
          <cell r="D5716">
            <v>3549.1379999999999</v>
          </cell>
          <cell r="E5716">
            <v>0.16</v>
          </cell>
          <cell r="F5716">
            <v>4117</v>
          </cell>
          <cell r="G5716" t="str">
            <v>ASCO CELDA</v>
          </cell>
        </row>
        <row r="5717">
          <cell r="A5717" t="str">
            <v>02574.55</v>
          </cell>
          <cell r="B5717" t="str">
            <v>Loupe 60 mm</v>
          </cell>
          <cell r="C5717">
            <v>251</v>
          </cell>
          <cell r="D5717">
            <v>548.27599999999995</v>
          </cell>
          <cell r="E5717">
            <v>0.16</v>
          </cell>
          <cell r="F5717">
            <v>636</v>
          </cell>
          <cell r="G5717" t="str">
            <v>ASCO CELDA</v>
          </cell>
        </row>
        <row r="5718">
          <cell r="A5718" t="str">
            <v>02572.55</v>
          </cell>
          <cell r="B5718" t="str">
            <v>Loupe “grand manche”</v>
          </cell>
          <cell r="C5718">
            <v>251</v>
          </cell>
          <cell r="D5718">
            <v>1517.241</v>
          </cell>
          <cell r="E5718">
            <v>0.16</v>
          </cell>
          <cell r="F5718">
            <v>1760</v>
          </cell>
          <cell r="G5718" t="str">
            <v>ASCO CELDA</v>
          </cell>
        </row>
        <row r="5719">
          <cell r="A5719" t="str">
            <v>10416.55</v>
          </cell>
          <cell r="B5719" t="str">
            <v>Loupe à main</v>
          </cell>
          <cell r="C5719">
            <v>251</v>
          </cell>
          <cell r="D5719">
            <v>712.06899999999996</v>
          </cell>
          <cell r="E5719">
            <v>0.16</v>
          </cell>
          <cell r="F5719">
            <v>826</v>
          </cell>
          <cell r="G5719" t="str">
            <v>ASCO CELDA</v>
          </cell>
        </row>
        <row r="5720">
          <cell r="A5720" t="str">
            <v>51172.55</v>
          </cell>
          <cell r="B5720" t="str">
            <v>10 loupes simples</v>
          </cell>
          <cell r="C5720">
            <v>251</v>
          </cell>
          <cell r="D5720">
            <v>1702.586</v>
          </cell>
          <cell r="E5720">
            <v>0.16</v>
          </cell>
          <cell r="F5720">
            <v>1975</v>
          </cell>
          <cell r="G5720" t="str">
            <v>ASCO CELDA</v>
          </cell>
        </row>
        <row r="5721">
          <cell r="A5721" t="str">
            <v>06748.55</v>
          </cell>
          <cell r="B5721" t="str">
            <v>12 loupes doubles</v>
          </cell>
          <cell r="C5721">
            <v>251</v>
          </cell>
          <cell r="D5721">
            <v>3715.5169999999998</v>
          </cell>
          <cell r="E5721">
            <v>0.16</v>
          </cell>
          <cell r="F5721">
            <v>4310</v>
          </cell>
          <cell r="G5721" t="str">
            <v>ASCO CELDA</v>
          </cell>
        </row>
        <row r="5722">
          <cell r="A5722" t="str">
            <v>06149.55</v>
          </cell>
          <cell r="B5722" t="str">
            <v>Loupe binoculaire éclairante</v>
          </cell>
          <cell r="C5722">
            <v>251</v>
          </cell>
          <cell r="D5722">
            <v>14487.931</v>
          </cell>
          <cell r="E5722">
            <v>0.16</v>
          </cell>
          <cell r="F5722">
            <v>16806</v>
          </cell>
          <cell r="G5722" t="str">
            <v>ASCO CELDA</v>
          </cell>
        </row>
        <row r="5723">
          <cell r="A5723" t="str">
            <v>02085.55</v>
          </cell>
          <cell r="B5723" t="str">
            <v>Eye Scope</v>
          </cell>
          <cell r="C5723">
            <v>252</v>
          </cell>
          <cell r="D5723">
            <v>7118.9660000000003</v>
          </cell>
          <cell r="E5723">
            <v>0.16</v>
          </cell>
          <cell r="F5723">
            <v>8258</v>
          </cell>
          <cell r="G5723" t="str">
            <v>ASCO CELDA</v>
          </cell>
        </row>
        <row r="5724">
          <cell r="A5724" t="str">
            <v>01503.55</v>
          </cell>
          <cell r="B5724" t="str">
            <v>Microscope d'initiation</v>
          </cell>
          <cell r="C5724">
            <v>252</v>
          </cell>
          <cell r="D5724">
            <v>10193.966</v>
          </cell>
          <cell r="E5724">
            <v>0.16</v>
          </cell>
          <cell r="F5724">
            <v>11825</v>
          </cell>
          <cell r="G5724" t="str">
            <v>ASCO CELDA</v>
          </cell>
        </row>
        <row r="5725">
          <cell r="A5725" t="str">
            <v>06129.55</v>
          </cell>
          <cell r="B5725" t="str">
            <v>Microscope</v>
          </cell>
          <cell r="C5725">
            <v>252</v>
          </cell>
          <cell r="D5725">
            <v>22300</v>
          </cell>
          <cell r="E5725">
            <v>0.16</v>
          </cell>
          <cell r="F5725">
            <v>25868</v>
          </cell>
          <cell r="G5725" t="str">
            <v>ASCO CELDA</v>
          </cell>
        </row>
        <row r="5726">
          <cell r="A5726" t="str">
            <v>08576.55</v>
          </cell>
          <cell r="B5726" t="str">
            <v>Ampoule de rechange pour microscope 06129.55</v>
          </cell>
          <cell r="C5726">
            <v>252</v>
          </cell>
          <cell r="D5726">
            <v>229.31</v>
          </cell>
          <cell r="E5726">
            <v>0.16</v>
          </cell>
          <cell r="F5726">
            <v>266</v>
          </cell>
          <cell r="G5726" t="str">
            <v>ASCO CELDA</v>
          </cell>
        </row>
        <row r="5727">
          <cell r="A5727" t="str">
            <v>14072.55</v>
          </cell>
          <cell r="B5727" t="str">
            <v>Préparations microscopiques au détail</v>
          </cell>
          <cell r="C5727">
            <v>252</v>
          </cell>
          <cell r="D5727">
            <v>1472.414</v>
          </cell>
          <cell r="E5727">
            <v>0.16</v>
          </cell>
          <cell r="F5727">
            <v>1708</v>
          </cell>
          <cell r="G5727" t="str">
            <v>ASCO CELDA</v>
          </cell>
        </row>
        <row r="5728">
          <cell r="A5728" t="str">
            <v>14254.55</v>
          </cell>
          <cell r="B5728" t="str">
            <v>Préparations microscopiques au détail</v>
          </cell>
          <cell r="C5728">
            <v>252</v>
          </cell>
          <cell r="D5728">
            <v>1081.0340000000001</v>
          </cell>
          <cell r="E5728">
            <v>0.16</v>
          </cell>
          <cell r="F5728">
            <v>1254</v>
          </cell>
          <cell r="G5728" t="str">
            <v>ASCO CELDA</v>
          </cell>
        </row>
        <row r="5729">
          <cell r="A5729" t="str">
            <v>14761.55</v>
          </cell>
          <cell r="B5729" t="str">
            <v>Préparations microscopiques au détail</v>
          </cell>
          <cell r="C5729">
            <v>252</v>
          </cell>
          <cell r="D5729">
            <v>1035.345</v>
          </cell>
          <cell r="E5729">
            <v>0.16</v>
          </cell>
          <cell r="F5729">
            <v>1201</v>
          </cell>
          <cell r="G5729" t="str">
            <v>ASCO CELDA</v>
          </cell>
        </row>
        <row r="5730">
          <cell r="A5730" t="str">
            <v>14414.55</v>
          </cell>
          <cell r="B5730" t="str">
            <v>Coffret préparations microscopiques "diversité, parenté et unité des êtres vivants"</v>
          </cell>
          <cell r="C5730">
            <v>252</v>
          </cell>
          <cell r="D5730">
            <v>5268.1030000000001</v>
          </cell>
          <cell r="E5730">
            <v>0.16</v>
          </cell>
          <cell r="F5730">
            <v>6111</v>
          </cell>
          <cell r="G5730" t="str">
            <v>ASCO CELDA</v>
          </cell>
        </row>
        <row r="5731">
          <cell r="A5731" t="str">
            <v>38324.55</v>
          </cell>
          <cell r="B5731" t="str">
            <v>Zoomy 2.0</v>
          </cell>
          <cell r="C5731">
            <v>253</v>
          </cell>
          <cell r="D5731">
            <v>14280.172</v>
          </cell>
          <cell r="E5731">
            <v>0.16</v>
          </cell>
          <cell r="F5731">
            <v>16565</v>
          </cell>
          <cell r="G5731" t="str">
            <v>ASCO CELDA</v>
          </cell>
        </row>
        <row r="5732">
          <cell r="A5732" t="str">
            <v>08429.55</v>
          </cell>
          <cell r="B5732" t="str">
            <v>Caméra USB HUE HD</v>
          </cell>
          <cell r="C5732">
            <v>253</v>
          </cell>
          <cell r="D5732">
            <v>12250</v>
          </cell>
          <cell r="E5732">
            <v>0.16</v>
          </cell>
          <cell r="F5732">
            <v>14210</v>
          </cell>
          <cell r="G5732" t="str">
            <v>ASCO CELDA</v>
          </cell>
        </row>
        <row r="5733">
          <cell r="A5733" t="str">
            <v>10996.55</v>
          </cell>
          <cell r="B5733" t="str">
            <v>Visualiseur U50</v>
          </cell>
          <cell r="C5733">
            <v>253</v>
          </cell>
          <cell r="D5733">
            <v>45331.896999999997</v>
          </cell>
          <cell r="E5733">
            <v>0.16</v>
          </cell>
          <cell r="F5733">
            <v>52585</v>
          </cell>
          <cell r="G5733" t="str">
            <v>ASCO CELDA</v>
          </cell>
        </row>
        <row r="5734">
          <cell r="A5734" t="str">
            <v>59248.55</v>
          </cell>
          <cell r="B5734" t="str">
            <v>Coffret de jardinage</v>
          </cell>
          <cell r="C5734">
            <v>254</v>
          </cell>
          <cell r="D5734">
            <v>2822.4140000000002</v>
          </cell>
          <cell r="E5734">
            <v>0.16</v>
          </cell>
          <cell r="F5734">
            <v>3274</v>
          </cell>
          <cell r="G5734" t="str">
            <v>ASCO CELDA</v>
          </cell>
        </row>
        <row r="5735">
          <cell r="A5735" t="str">
            <v>02277.55</v>
          </cell>
          <cell r="B5735" t="str">
            <v>Coffret de sachets de graines</v>
          </cell>
          <cell r="C5735">
            <v>254</v>
          </cell>
          <cell r="D5735">
            <v>5806.0339999999997</v>
          </cell>
          <cell r="E5735">
            <v>0.16</v>
          </cell>
          <cell r="F5735">
            <v>6735</v>
          </cell>
          <cell r="G5735" t="str">
            <v>ASCO CELDA</v>
          </cell>
        </row>
        <row r="5736">
          <cell r="A5736" t="str">
            <v>02280.55</v>
          </cell>
          <cell r="B5736" t="str">
            <v>30 pots en terre cuite</v>
          </cell>
          <cell r="C5736">
            <v>254</v>
          </cell>
          <cell r="D5736">
            <v>2733.6210000000001</v>
          </cell>
          <cell r="E5736">
            <v>0.16</v>
          </cell>
          <cell r="F5736">
            <v>3171</v>
          </cell>
          <cell r="G5736" t="str">
            <v>ASCO CELDA</v>
          </cell>
        </row>
        <row r="5737">
          <cell r="A5737" t="str">
            <v>02281.55</v>
          </cell>
          <cell r="B5737" t="str">
            <v>30 pots en tourbe</v>
          </cell>
          <cell r="C5737">
            <v>254</v>
          </cell>
          <cell r="D5737">
            <v>1859.4829999999999</v>
          </cell>
          <cell r="E5737">
            <v>0.16</v>
          </cell>
          <cell r="F5737">
            <v>2157</v>
          </cell>
          <cell r="G5737" t="str">
            <v>ASCO CELDA</v>
          </cell>
        </row>
        <row r="5738">
          <cell r="A5738" t="str">
            <v>02284.55</v>
          </cell>
          <cell r="B5738" t="str">
            <v>100 plaquettes de terre déshydratée</v>
          </cell>
          <cell r="C5738">
            <v>254</v>
          </cell>
          <cell r="D5738">
            <v>2456.0340000000001</v>
          </cell>
          <cell r="E5738">
            <v>0.16</v>
          </cell>
          <cell r="F5738">
            <v>2849</v>
          </cell>
          <cell r="G5738" t="str">
            <v>ASCO CELDA</v>
          </cell>
        </row>
        <row r="5739">
          <cell r="A5739" t="str">
            <v>02929.55</v>
          </cell>
          <cell r="B5739" t="str">
            <v>24 godets de culture</v>
          </cell>
          <cell r="C5739">
            <v>254</v>
          </cell>
          <cell r="D5739">
            <v>868.96600000000001</v>
          </cell>
          <cell r="E5739">
            <v>0.16</v>
          </cell>
          <cell r="F5739">
            <v>1008</v>
          </cell>
          <cell r="G5739" t="str">
            <v>ASCO CELDA</v>
          </cell>
        </row>
        <row r="5740">
          <cell r="A5740" t="str">
            <v>01540.55</v>
          </cell>
          <cell r="B5740" t="str">
            <v>Laboratoire hydroponique</v>
          </cell>
          <cell r="C5740">
            <v>255</v>
          </cell>
          <cell r="D5740">
            <v>5222.4139999999998</v>
          </cell>
          <cell r="E5740">
            <v>0.16</v>
          </cell>
          <cell r="F5740">
            <v>6058</v>
          </cell>
          <cell r="G5740" t="str">
            <v>ASCO CELDA</v>
          </cell>
        </row>
        <row r="5741">
          <cell r="A5741" t="str">
            <v>02165.55</v>
          </cell>
          <cell r="B5741" t="str">
            <v>Cycles de vie magnétiques - Haricot et Pommier</v>
          </cell>
          <cell r="C5741">
            <v>255</v>
          </cell>
          <cell r="D5741">
            <v>4506.0339999999997</v>
          </cell>
          <cell r="E5741">
            <v>0.16</v>
          </cell>
          <cell r="F5741">
            <v>5227</v>
          </cell>
          <cell r="G5741" t="str">
            <v>ASCO CELDA</v>
          </cell>
        </row>
        <row r="5742">
          <cell r="A5742" t="str">
            <v>35759.55</v>
          </cell>
          <cell r="B5742" t="str">
            <v>Presse-fleurs</v>
          </cell>
          <cell r="C5742">
            <v>255</v>
          </cell>
          <cell r="D5742">
            <v>2115.5169999999998</v>
          </cell>
          <cell r="E5742">
            <v>0.16</v>
          </cell>
          <cell r="F5742">
            <v>2454</v>
          </cell>
          <cell r="G5742" t="str">
            <v>ASCO CELDA</v>
          </cell>
        </row>
        <row r="5743">
          <cell r="A5743" t="str">
            <v>02953.55</v>
          </cell>
          <cell r="B5743" t="str">
            <v>Miniserre</v>
          </cell>
          <cell r="C5743">
            <v>255</v>
          </cell>
          <cell r="D5743">
            <v>2718.9659999999999</v>
          </cell>
          <cell r="E5743">
            <v>0.16</v>
          </cell>
          <cell r="F5743">
            <v>3154</v>
          </cell>
          <cell r="G5743" t="str">
            <v>ASCO CELDA</v>
          </cell>
        </row>
        <row r="5744">
          <cell r="A5744" t="str">
            <v>02285.55</v>
          </cell>
          <cell r="B5744" t="str">
            <v>5 vaporisateurs 250 ml</v>
          </cell>
          <cell r="C5744">
            <v>255</v>
          </cell>
          <cell r="D5744">
            <v>2733.6210000000001</v>
          </cell>
          <cell r="E5744">
            <v>0.16</v>
          </cell>
          <cell r="F5744">
            <v>3171</v>
          </cell>
          <cell r="G5744" t="str">
            <v>ASCO CELDA</v>
          </cell>
        </row>
        <row r="5745">
          <cell r="A5745" t="str">
            <v>51051.55</v>
          </cell>
          <cell r="B5745" t="str">
            <v>4 outils de culture</v>
          </cell>
          <cell r="C5745">
            <v>255</v>
          </cell>
          <cell r="D5745">
            <v>1680.172</v>
          </cell>
          <cell r="E5745">
            <v>0.16</v>
          </cell>
          <cell r="F5745">
            <v>1949</v>
          </cell>
          <cell r="G5745" t="str">
            <v>ASCO CELDA</v>
          </cell>
        </row>
        <row r="5746">
          <cell r="A5746" t="str">
            <v>59245.55</v>
          </cell>
          <cell r="B5746" t="str">
            <v>Gants de jardinage</v>
          </cell>
          <cell r="C5746">
            <v>255</v>
          </cell>
          <cell r="D5746">
            <v>366.37900000000002</v>
          </cell>
          <cell r="E5746">
            <v>0.16</v>
          </cell>
          <cell r="F5746">
            <v>425</v>
          </cell>
          <cell r="G5746" t="str">
            <v>ASCO CELDA</v>
          </cell>
        </row>
        <row r="5747">
          <cell r="A5747" t="str">
            <v>59246.55</v>
          </cell>
          <cell r="B5747" t="str">
            <v>Gants de jardinage</v>
          </cell>
          <cell r="C5747">
            <v>255</v>
          </cell>
          <cell r="D5747">
            <v>366.37900000000002</v>
          </cell>
          <cell r="E5747">
            <v>0.16</v>
          </cell>
          <cell r="F5747">
            <v>425</v>
          </cell>
          <cell r="G5747" t="str">
            <v>ASCO CELDA</v>
          </cell>
        </row>
        <row r="5748">
          <cell r="A5748" t="str">
            <v>59247.55</v>
          </cell>
          <cell r="B5748" t="str">
            <v>Gants de jardinage</v>
          </cell>
          <cell r="C5748">
            <v>255</v>
          </cell>
          <cell r="D5748">
            <v>366.37900000000002</v>
          </cell>
          <cell r="E5748">
            <v>0.16</v>
          </cell>
          <cell r="F5748">
            <v>425</v>
          </cell>
          <cell r="G5748" t="str">
            <v>ASCO CELDA</v>
          </cell>
        </row>
        <row r="5749">
          <cell r="A5749" t="str">
            <v>38409.55</v>
          </cell>
          <cell r="B5749" t="str">
            <v>Petit ensemble d'expérimentation magnétique</v>
          </cell>
          <cell r="C5749">
            <v>256</v>
          </cell>
          <cell r="D5749">
            <v>6573.2759999999998</v>
          </cell>
          <cell r="E5749">
            <v>0.16</v>
          </cell>
          <cell r="F5749">
            <v>7625</v>
          </cell>
          <cell r="G5749" t="str">
            <v>ASCO CELDA</v>
          </cell>
        </row>
        <row r="5750">
          <cell r="A5750" t="str">
            <v>04629.55</v>
          </cell>
          <cell r="B5750" t="str">
            <v>Ensemble d'expérimentation magnétique</v>
          </cell>
          <cell r="C5750">
            <v>256</v>
          </cell>
          <cell r="D5750">
            <v>7049.1379999999999</v>
          </cell>
          <cell r="E5750">
            <v>0.16</v>
          </cell>
          <cell r="F5750">
            <v>8177</v>
          </cell>
          <cell r="G5750" t="str">
            <v>ASCO CELDA</v>
          </cell>
        </row>
        <row r="5751">
          <cell r="A5751" t="str">
            <v>38428.55</v>
          </cell>
          <cell r="B5751" t="str">
            <v>Maquettes interactions</v>
          </cell>
          <cell r="C5751">
            <v>256</v>
          </cell>
          <cell r="D5751">
            <v>6513.7929999999997</v>
          </cell>
          <cell r="E5751">
            <v>0.16</v>
          </cell>
          <cell r="F5751">
            <v>7556</v>
          </cell>
          <cell r="G5751" t="str">
            <v>ASCO CELDA</v>
          </cell>
        </row>
        <row r="5752">
          <cell r="A5752" t="str">
            <v>00743.55</v>
          </cell>
          <cell r="B5752" t="str">
            <v>Attraction et trajectoire : rampaforce</v>
          </cell>
          <cell r="C5752">
            <v>256</v>
          </cell>
          <cell r="D5752">
            <v>4718.1030000000001</v>
          </cell>
          <cell r="E5752">
            <v>0.16</v>
          </cell>
          <cell r="F5752">
            <v>5473</v>
          </cell>
          <cell r="G5752" t="str">
            <v>ASCO CELDA</v>
          </cell>
        </row>
        <row r="5753">
          <cell r="A5753" t="str">
            <v>04326.55</v>
          </cell>
          <cell r="B5753" t="str">
            <v>Anneaux magiques</v>
          </cell>
          <cell r="C5753">
            <v>257</v>
          </cell>
          <cell r="D5753">
            <v>5550</v>
          </cell>
          <cell r="E5753">
            <v>0.16</v>
          </cell>
          <cell r="F5753">
            <v>6438</v>
          </cell>
          <cell r="G5753" t="str">
            <v>ASCO CELDA</v>
          </cell>
        </row>
        <row r="5754">
          <cell r="A5754" t="str">
            <v>20504.55</v>
          </cell>
          <cell r="B5754" t="str">
            <v>Kit magnétique</v>
          </cell>
          <cell r="C5754">
            <v>257</v>
          </cell>
          <cell r="D5754">
            <v>539.65499999999997</v>
          </cell>
          <cell r="E5754">
            <v>0.16</v>
          </cell>
          <cell r="F5754">
            <v>626</v>
          </cell>
          <cell r="G5754" t="str">
            <v>ASCO CELDA</v>
          </cell>
        </row>
        <row r="5755">
          <cell r="A5755" t="str">
            <v>01545.55</v>
          </cell>
          <cell r="B5755" t="str">
            <v>Aimant géant “fer a cheval”</v>
          </cell>
          <cell r="C5755">
            <v>257</v>
          </cell>
          <cell r="D5755">
            <v>1280.172</v>
          </cell>
          <cell r="E5755">
            <v>0.16</v>
          </cell>
          <cell r="F5755">
            <v>1485</v>
          </cell>
          <cell r="G5755" t="str">
            <v>ASCO CELDA</v>
          </cell>
        </row>
        <row r="5756">
          <cell r="A5756" t="str">
            <v>02841.55</v>
          </cell>
          <cell r="B5756" t="str">
            <v>Aimant ferrite</v>
          </cell>
          <cell r="C5756">
            <v>257</v>
          </cell>
          <cell r="D5756">
            <v>446.55200000000002</v>
          </cell>
          <cell r="E5756">
            <v>0.16</v>
          </cell>
          <cell r="F5756">
            <v>518</v>
          </cell>
          <cell r="G5756" t="str">
            <v>ASCO CELDA</v>
          </cell>
        </row>
        <row r="5757">
          <cell r="A5757" t="str">
            <v>00464.55</v>
          </cell>
          <cell r="B5757" t="str">
            <v>5 boites de limaille de fer</v>
          </cell>
          <cell r="C5757">
            <v>257</v>
          </cell>
          <cell r="D5757">
            <v>2556.8969999999999</v>
          </cell>
          <cell r="E5757">
            <v>0.16</v>
          </cell>
          <cell r="F5757">
            <v>2966</v>
          </cell>
          <cell r="G5757" t="str">
            <v>ASCO CELDA</v>
          </cell>
        </row>
        <row r="5758">
          <cell r="A5758" t="str">
            <v>02073.55</v>
          </cell>
          <cell r="B5758" t="str">
            <v>Bibliothème “Les aimants”</v>
          </cell>
          <cell r="C5758">
            <v>257</v>
          </cell>
          <cell r="D5758">
            <v>6422.4139999999998</v>
          </cell>
          <cell r="E5758">
            <v>0.16</v>
          </cell>
          <cell r="F5758">
            <v>7450</v>
          </cell>
          <cell r="G5758" t="str">
            <v>ASCO CELDA</v>
          </cell>
        </row>
        <row r="5759">
          <cell r="A5759" t="str">
            <v>07763.55</v>
          </cell>
          <cell r="B5759" t="str">
            <v>Baril “Union Technique”</v>
          </cell>
          <cell r="C5759">
            <v>258</v>
          </cell>
          <cell r="D5759">
            <v>4010.3449999999998</v>
          </cell>
          <cell r="E5759">
            <v>0.16</v>
          </cell>
          <cell r="F5759">
            <v>4652</v>
          </cell>
          <cell r="G5759" t="str">
            <v>ASCO CELDA</v>
          </cell>
        </row>
        <row r="5760">
          <cell r="A5760" t="str">
            <v>32953.55</v>
          </cell>
          <cell r="B5760" t="str">
            <v>Les réassortiments</v>
          </cell>
          <cell r="C5760">
            <v>258</v>
          </cell>
          <cell r="D5760">
            <v>1011.207</v>
          </cell>
          <cell r="E5760">
            <v>0.16</v>
          </cell>
          <cell r="F5760">
            <v>1173</v>
          </cell>
          <cell r="G5760" t="str">
            <v>ASCO CELDA</v>
          </cell>
        </row>
        <row r="5761">
          <cell r="A5761" t="str">
            <v>39023.55</v>
          </cell>
          <cell r="B5761" t="str">
            <v>Les réassortiments</v>
          </cell>
          <cell r="C5761">
            <v>258</v>
          </cell>
          <cell r="D5761">
            <v>1125.8620000000001</v>
          </cell>
          <cell r="E5761">
            <v>0.16</v>
          </cell>
          <cell r="F5761">
            <v>1306</v>
          </cell>
          <cell r="G5761" t="str">
            <v>ASCO CELDA</v>
          </cell>
        </row>
        <row r="5762">
          <cell r="A5762" t="str">
            <v>14599.55</v>
          </cell>
          <cell r="B5762" t="str">
            <v>Les réassortiments</v>
          </cell>
          <cell r="C5762">
            <v>258</v>
          </cell>
          <cell r="D5762">
            <v>868.96600000000001</v>
          </cell>
          <cell r="E5762">
            <v>0.16</v>
          </cell>
          <cell r="F5762">
            <v>1008</v>
          </cell>
          <cell r="G5762" t="str">
            <v>ASCO CELDA</v>
          </cell>
        </row>
        <row r="5763">
          <cell r="A5763" t="str">
            <v>01504.55</v>
          </cell>
          <cell r="B5763" t="str">
            <v>Bibliothème “Constructions - Utiliser et créer des fiches techniques”</v>
          </cell>
          <cell r="C5763">
            <v>258</v>
          </cell>
          <cell r="D5763">
            <v>6118.1030000000001</v>
          </cell>
          <cell r="E5763">
            <v>0.16</v>
          </cell>
          <cell r="F5763">
            <v>7097</v>
          </cell>
          <cell r="G5763" t="str">
            <v>ASCO CELDA</v>
          </cell>
        </row>
        <row r="5764">
          <cell r="A5764" t="str">
            <v>01506.55</v>
          </cell>
          <cell r="B5764" t="str">
            <v>Le Bibliothème “Constructions - Utiliser et créer des fiches techniques” + 2 barils “Union Technique”</v>
          </cell>
          <cell r="C5764">
            <v>258</v>
          </cell>
          <cell r="D5764">
            <v>14100.861999999999</v>
          </cell>
          <cell r="E5764">
            <v>0.16</v>
          </cell>
          <cell r="F5764">
            <v>16357</v>
          </cell>
          <cell r="G5764" t="str">
            <v>ASCO CELDA</v>
          </cell>
        </row>
        <row r="5765">
          <cell r="A5765" t="str">
            <v>03930.55</v>
          </cell>
          <cell r="B5765" t="str">
            <v>Le petit ingénieur - Engrenages</v>
          </cell>
          <cell r="C5765">
            <v>259</v>
          </cell>
          <cell r="D5765">
            <v>10527.585999999999</v>
          </cell>
          <cell r="E5765">
            <v>0.16</v>
          </cell>
          <cell r="F5765">
            <v>12212</v>
          </cell>
          <cell r="G5765" t="str">
            <v>ASCO CELDA</v>
          </cell>
        </row>
        <row r="5766">
          <cell r="A5766" t="str">
            <v>02283.55</v>
          </cell>
          <cell r="B5766" t="str">
            <v>Bibliofiches “Le petit ingénieur – Engrenages”</v>
          </cell>
          <cell r="C5766">
            <v>259</v>
          </cell>
          <cell r="D5766">
            <v>5124.1379999999999</v>
          </cell>
          <cell r="E5766">
            <v>0.16</v>
          </cell>
          <cell r="F5766">
            <v>5944</v>
          </cell>
          <cell r="G5766" t="str">
            <v>ASCO CELDA</v>
          </cell>
        </row>
        <row r="5767">
          <cell r="A5767" t="str">
            <v>35777.55</v>
          </cell>
          <cell r="B5767" t="str">
            <v>Fiches atelier “Engrenages”</v>
          </cell>
          <cell r="C5767">
            <v>259</v>
          </cell>
          <cell r="D5767">
            <v>1412.069</v>
          </cell>
          <cell r="E5767">
            <v>0.16</v>
          </cell>
          <cell r="F5767">
            <v>1638</v>
          </cell>
          <cell r="G5767" t="str">
            <v>ASCO CELDA</v>
          </cell>
        </row>
        <row r="5768">
          <cell r="A5768" t="str">
            <v>48372.55</v>
          </cell>
          <cell r="B5768" t="str">
            <v>Ensembles d'engrenages</v>
          </cell>
          <cell r="C5768">
            <v>259</v>
          </cell>
          <cell r="D5768">
            <v>5693.9660000000003</v>
          </cell>
          <cell r="E5768">
            <v>0.16</v>
          </cell>
          <cell r="F5768">
            <v>6605</v>
          </cell>
          <cell r="G5768" t="str">
            <v>ASCO CELDA</v>
          </cell>
        </row>
        <row r="5769">
          <cell r="A5769" t="str">
            <v>47443.55</v>
          </cell>
          <cell r="B5769" t="str">
            <v>Ensembles d'engrenages</v>
          </cell>
          <cell r="C5769">
            <v>259</v>
          </cell>
          <cell r="D5769">
            <v>9706.0339999999997</v>
          </cell>
          <cell r="E5769">
            <v>0.16</v>
          </cell>
          <cell r="F5769">
            <v>11259</v>
          </cell>
          <cell r="G5769" t="str">
            <v>ASCO CELDA</v>
          </cell>
        </row>
        <row r="5770">
          <cell r="A5770" t="str">
            <v>59101.55</v>
          </cell>
          <cell r="B5770" t="str">
            <v>Ensemble mécanique</v>
          </cell>
          <cell r="C5770">
            <v>259</v>
          </cell>
          <cell r="D5770">
            <v>9150</v>
          </cell>
          <cell r="E5770">
            <v>0.16</v>
          </cell>
          <cell r="F5770">
            <v>10614</v>
          </cell>
          <cell r="G5770" t="str">
            <v>ASCO CELDA</v>
          </cell>
        </row>
        <row r="5771">
          <cell r="A5771" t="str">
            <v>47394.55</v>
          </cell>
          <cell r="B5771" t="str">
            <v>Engrenages 3D</v>
          </cell>
          <cell r="C5771">
            <v>260</v>
          </cell>
          <cell r="D5771">
            <v>8034.4830000000002</v>
          </cell>
          <cell r="E5771">
            <v>0.16</v>
          </cell>
          <cell r="F5771">
            <v>9320</v>
          </cell>
          <cell r="G5771" t="str">
            <v>ASCO CELDA</v>
          </cell>
        </row>
        <row r="5772">
          <cell r="A5772" t="str">
            <v>47072.55</v>
          </cell>
          <cell r="B5772" t="str">
            <v>Machines simples</v>
          </cell>
          <cell r="C5772">
            <v>260</v>
          </cell>
          <cell r="D5772">
            <v>6021.5519999999997</v>
          </cell>
          <cell r="E5772">
            <v>0.16</v>
          </cell>
          <cell r="F5772">
            <v>6985</v>
          </cell>
          <cell r="G5772" t="str">
            <v>ASCO CELDA</v>
          </cell>
        </row>
        <row r="5773">
          <cell r="A5773" t="str">
            <v>47073.55</v>
          </cell>
          <cell r="B5773" t="str">
            <v>Force et mouvement</v>
          </cell>
          <cell r="C5773">
            <v>260</v>
          </cell>
          <cell r="D5773">
            <v>6021.5519999999997</v>
          </cell>
          <cell r="E5773">
            <v>0.16</v>
          </cell>
          <cell r="F5773">
            <v>6985</v>
          </cell>
          <cell r="G5773" t="str">
            <v>ASCO CELDA</v>
          </cell>
        </row>
        <row r="5774">
          <cell r="A5774" t="str">
            <v>59440.55</v>
          </cell>
          <cell r="B5774" t="str">
            <v>Atelier mécanique</v>
          </cell>
          <cell r="C5774">
            <v>260</v>
          </cell>
          <cell r="D5774">
            <v>6660.3450000000003</v>
          </cell>
          <cell r="E5774">
            <v>0.16</v>
          </cell>
          <cell r="F5774">
            <v>7726</v>
          </cell>
          <cell r="G5774" t="str">
            <v>ASCO CELDA</v>
          </cell>
        </row>
        <row r="5775">
          <cell r="A5775" t="str">
            <v>32944.55</v>
          </cell>
          <cell r="B5775" t="str">
            <v>Matériel de construction technique</v>
          </cell>
          <cell r="C5775">
            <v>261</v>
          </cell>
          <cell r="D5775">
            <v>3505.172</v>
          </cell>
          <cell r="E5775">
            <v>0.16</v>
          </cell>
          <cell r="F5775">
            <v>4066</v>
          </cell>
          <cell r="G5775" t="str">
            <v>ASCO CELDA</v>
          </cell>
        </row>
        <row r="5776">
          <cell r="A5776" t="str">
            <v>32935.55</v>
          </cell>
          <cell r="B5776" t="str">
            <v>Matériel de construction technique</v>
          </cell>
          <cell r="C5776">
            <v>261</v>
          </cell>
          <cell r="D5776">
            <v>7168.1030000000001</v>
          </cell>
          <cell r="E5776">
            <v>0.16</v>
          </cell>
          <cell r="F5776">
            <v>8315</v>
          </cell>
          <cell r="G5776" t="str">
            <v>ASCO CELDA</v>
          </cell>
        </row>
        <row r="5777">
          <cell r="A5777" t="str">
            <v>21163.55</v>
          </cell>
          <cell r="B5777" t="str">
            <v>Bibliothème “Mécanique”</v>
          </cell>
          <cell r="C5777">
            <v>261</v>
          </cell>
          <cell r="D5777">
            <v>5506.8969999999999</v>
          </cell>
          <cell r="E5777">
            <v>0.16</v>
          </cell>
          <cell r="F5777">
            <v>6388</v>
          </cell>
          <cell r="G5777" t="str">
            <v>ASCO CELDA</v>
          </cell>
        </row>
        <row r="5778">
          <cell r="A5778" t="str">
            <v>21181.55</v>
          </cell>
          <cell r="B5778" t="str">
            <v>Le Bibliothème “Mécanique GS-CP” + le matériel de construction technique 209 pièces</v>
          </cell>
          <cell r="C5778">
            <v>261</v>
          </cell>
          <cell r="D5778">
            <v>9206.0339999999997</v>
          </cell>
          <cell r="E5778">
            <v>0.16</v>
          </cell>
          <cell r="F5778">
            <v>10679</v>
          </cell>
          <cell r="G5778" t="str">
            <v>ASCO CELDA</v>
          </cell>
        </row>
        <row r="5779">
          <cell r="A5779" t="str">
            <v>00331.55</v>
          </cell>
          <cell r="B5779" t="str">
            <v>Bibliothème “Mécanique”</v>
          </cell>
          <cell r="C5779">
            <v>261</v>
          </cell>
          <cell r="D5779">
            <v>5506.8969999999999</v>
          </cell>
          <cell r="E5779">
            <v>0.16</v>
          </cell>
          <cell r="F5779">
            <v>6388</v>
          </cell>
          <cell r="G5779" t="str">
            <v>ASCO CELDA</v>
          </cell>
        </row>
        <row r="5780">
          <cell r="A5780" t="str">
            <v>03476.55</v>
          </cell>
          <cell r="B5780" t="str">
            <v>Le Bibliothème “Mécanique CE1-CE2” + le matériel de construction technique 416 pièces</v>
          </cell>
          <cell r="C5780">
            <v>261</v>
          </cell>
          <cell r="D5780">
            <v>12450.861999999999</v>
          </cell>
          <cell r="E5780">
            <v>0.16</v>
          </cell>
          <cell r="F5780">
            <v>14443</v>
          </cell>
          <cell r="G5780" t="str">
            <v>ASCO CELDA</v>
          </cell>
        </row>
        <row r="5781">
          <cell r="A5781" t="str">
            <v>16065.55</v>
          </cell>
          <cell r="B5781" t="str">
            <v>Le Matériel cycle 3 au détail</v>
          </cell>
          <cell r="C5781">
            <v>262</v>
          </cell>
          <cell r="D5781">
            <v>1466.3789999999999</v>
          </cell>
          <cell r="E5781">
            <v>0.16</v>
          </cell>
          <cell r="F5781">
            <v>1701</v>
          </cell>
          <cell r="G5781" t="str">
            <v>ASCO CELDA</v>
          </cell>
        </row>
        <row r="5782">
          <cell r="A5782" t="str">
            <v>16092.55</v>
          </cell>
          <cell r="B5782" t="str">
            <v>Le Matériel cycle 3 au détail</v>
          </cell>
          <cell r="C5782">
            <v>262</v>
          </cell>
          <cell r="D5782">
            <v>1164.655</v>
          </cell>
          <cell r="E5782">
            <v>0.16</v>
          </cell>
          <cell r="F5782">
            <v>1351</v>
          </cell>
          <cell r="G5782" t="str">
            <v>ASCO CELDA</v>
          </cell>
        </row>
        <row r="5783">
          <cell r="A5783" t="str">
            <v>16083.55</v>
          </cell>
          <cell r="B5783" t="str">
            <v>Le Matériel cycle 3 au détail</v>
          </cell>
          <cell r="C5783">
            <v>262</v>
          </cell>
          <cell r="D5783">
            <v>1171.5519999999999</v>
          </cell>
          <cell r="E5783">
            <v>0.16</v>
          </cell>
          <cell r="F5783">
            <v>1359</v>
          </cell>
          <cell r="G5783" t="str">
            <v>ASCO CELDA</v>
          </cell>
        </row>
        <row r="5784">
          <cell r="A5784" t="str">
            <v>16074.55</v>
          </cell>
          <cell r="B5784" t="str">
            <v>Le Matériel cycle 3 au détail</v>
          </cell>
          <cell r="C5784">
            <v>262</v>
          </cell>
          <cell r="D5784">
            <v>1076.7239999999999</v>
          </cell>
          <cell r="E5784">
            <v>0.16</v>
          </cell>
          <cell r="F5784">
            <v>1249</v>
          </cell>
          <cell r="G5784" t="str">
            <v>ASCO CELDA</v>
          </cell>
        </row>
        <row r="5785">
          <cell r="A5785" t="str">
            <v>16136.55</v>
          </cell>
          <cell r="B5785" t="str">
            <v>Le Matériel cycle 3 au détail</v>
          </cell>
          <cell r="C5785">
            <v>262</v>
          </cell>
          <cell r="D5785">
            <v>2208.6210000000001</v>
          </cell>
          <cell r="E5785">
            <v>0.16</v>
          </cell>
          <cell r="F5785">
            <v>2562</v>
          </cell>
          <cell r="G5785" t="str">
            <v>ASCO CELDA</v>
          </cell>
        </row>
        <row r="5786">
          <cell r="A5786" t="str">
            <v>38135.55</v>
          </cell>
          <cell r="B5786" t="str">
            <v>Le Matériel cycle 3 au détail</v>
          </cell>
          <cell r="C5786">
            <v>262</v>
          </cell>
          <cell r="D5786">
            <v>532.75900000000001</v>
          </cell>
          <cell r="E5786">
            <v>0.16</v>
          </cell>
          <cell r="F5786">
            <v>618</v>
          </cell>
          <cell r="G5786" t="str">
            <v>ASCO CELDA</v>
          </cell>
        </row>
        <row r="5787">
          <cell r="A5787" t="str">
            <v>18972.55</v>
          </cell>
          <cell r="B5787" t="str">
            <v>Le Matériel cycle 3 au détail</v>
          </cell>
          <cell r="C5787">
            <v>262</v>
          </cell>
          <cell r="D5787">
            <v>1584.4829999999999</v>
          </cell>
          <cell r="E5787">
            <v>0.16</v>
          </cell>
          <cell r="F5787">
            <v>1838</v>
          </cell>
          <cell r="G5787" t="str">
            <v>ASCO CELDA</v>
          </cell>
        </row>
        <row r="5788">
          <cell r="A5788" t="str">
            <v>16109.55</v>
          </cell>
          <cell r="B5788" t="str">
            <v>Le Matériel cycle 3 au détail</v>
          </cell>
          <cell r="C5788">
            <v>262</v>
          </cell>
          <cell r="D5788">
            <v>1617.241</v>
          </cell>
          <cell r="E5788">
            <v>0.16</v>
          </cell>
          <cell r="F5788">
            <v>1876</v>
          </cell>
          <cell r="G5788" t="str">
            <v>ASCO CELDA</v>
          </cell>
        </row>
        <row r="5789">
          <cell r="A5789" t="str">
            <v>16118.55</v>
          </cell>
          <cell r="B5789" t="str">
            <v>Le Matériel cycle 3 au détail</v>
          </cell>
          <cell r="C5789">
            <v>262</v>
          </cell>
          <cell r="D5789">
            <v>1457.759</v>
          </cell>
          <cell r="E5789">
            <v>0.16</v>
          </cell>
          <cell r="F5789">
            <v>1691</v>
          </cell>
          <cell r="G5789" t="str">
            <v>ASCO CELDA</v>
          </cell>
        </row>
        <row r="5790">
          <cell r="A5790" t="str">
            <v>18981.55</v>
          </cell>
          <cell r="B5790" t="str">
            <v>Le Matériel cycle 3 au détail</v>
          </cell>
          <cell r="C5790">
            <v>262</v>
          </cell>
          <cell r="D5790">
            <v>909.48299999999995</v>
          </cell>
          <cell r="E5790">
            <v>0.16</v>
          </cell>
          <cell r="F5790">
            <v>1055</v>
          </cell>
          <cell r="G5790" t="str">
            <v>ASCO CELDA</v>
          </cell>
        </row>
        <row r="5791">
          <cell r="A5791" t="str">
            <v>16154.55</v>
          </cell>
          <cell r="B5791" t="str">
            <v>Le Matériel cycle 3 au détail</v>
          </cell>
          <cell r="C5791">
            <v>262</v>
          </cell>
          <cell r="D5791">
            <v>2012.931</v>
          </cell>
          <cell r="E5791">
            <v>0.16</v>
          </cell>
          <cell r="F5791">
            <v>2335</v>
          </cell>
          <cell r="G5791" t="str">
            <v>ASCO CELDA</v>
          </cell>
        </row>
        <row r="5792">
          <cell r="A5792" t="str">
            <v>37913.55</v>
          </cell>
          <cell r="B5792" t="str">
            <v>Le Matériel cycle 3 au détail</v>
          </cell>
          <cell r="C5792">
            <v>262</v>
          </cell>
          <cell r="D5792">
            <v>944.82799999999997</v>
          </cell>
          <cell r="E5792">
            <v>0.16</v>
          </cell>
          <cell r="F5792">
            <v>1096</v>
          </cell>
          <cell r="G5792" t="str">
            <v>ASCO CELDA</v>
          </cell>
        </row>
        <row r="5793">
          <cell r="A5793" t="str">
            <v>59420.55</v>
          </cell>
          <cell r="B5793" t="str">
            <v>Le matériel cycle 3 au détail</v>
          </cell>
          <cell r="C5793">
            <v>262</v>
          </cell>
          <cell r="D5793">
            <v>1759.4829999999999</v>
          </cell>
          <cell r="E5793">
            <v>0.16</v>
          </cell>
          <cell r="F5793">
            <v>2041</v>
          </cell>
          <cell r="G5793" t="str">
            <v>ASCO CELDA</v>
          </cell>
        </row>
        <row r="5794">
          <cell r="A5794" t="str">
            <v>03478.55</v>
          </cell>
          <cell r="B5794" t="str">
            <v>Matériel de technologie au cycle 3 (Sets de A à M)</v>
          </cell>
          <cell r="C5794">
            <v>262</v>
          </cell>
          <cell r="D5794">
            <v>17184.483</v>
          </cell>
          <cell r="E5794">
            <v>0.16</v>
          </cell>
          <cell r="F5794">
            <v>19934</v>
          </cell>
          <cell r="G5794" t="str">
            <v>ASCO CELDA</v>
          </cell>
        </row>
        <row r="5795">
          <cell r="A5795" t="str">
            <v>59430.55</v>
          </cell>
          <cell r="B5795" t="str">
            <v>Les 7 sets complémentaires</v>
          </cell>
          <cell r="C5795">
            <v>262</v>
          </cell>
          <cell r="D5795">
            <v>6015.5169999999998</v>
          </cell>
          <cell r="E5795">
            <v>0.16</v>
          </cell>
          <cell r="F5795">
            <v>6978</v>
          </cell>
          <cell r="G5795" t="str">
            <v>ASCO CELDA</v>
          </cell>
        </row>
        <row r="5796">
          <cell r="A5796" t="str">
            <v>03261.55</v>
          </cell>
          <cell r="B5796" t="str">
            <v>Les 7 sets complémentaires</v>
          </cell>
          <cell r="C5796">
            <v>262</v>
          </cell>
          <cell r="D5796">
            <v>1702.586</v>
          </cell>
          <cell r="E5796">
            <v>0.16</v>
          </cell>
          <cell r="F5796">
            <v>1975</v>
          </cell>
          <cell r="G5796" t="str">
            <v>ASCO CELDA</v>
          </cell>
        </row>
        <row r="5797">
          <cell r="A5797" t="str">
            <v>03256.55</v>
          </cell>
          <cell r="B5797" t="str">
            <v>Les 7 sets complémentaires</v>
          </cell>
          <cell r="C5797">
            <v>262</v>
          </cell>
          <cell r="D5797">
            <v>9717.241</v>
          </cell>
          <cell r="E5797">
            <v>0.16</v>
          </cell>
          <cell r="F5797">
            <v>11272</v>
          </cell>
          <cell r="G5797" t="str">
            <v>ASCO CELDA</v>
          </cell>
        </row>
        <row r="5798">
          <cell r="A5798" t="str">
            <v>03262.55</v>
          </cell>
          <cell r="B5798" t="str">
            <v>Les 7 sets complémentaires</v>
          </cell>
          <cell r="C5798">
            <v>262</v>
          </cell>
          <cell r="D5798">
            <v>6338.7929999999997</v>
          </cell>
          <cell r="E5798">
            <v>0.16</v>
          </cell>
          <cell r="F5798">
            <v>7353</v>
          </cell>
          <cell r="G5798" t="str">
            <v>ASCO CELDA</v>
          </cell>
        </row>
        <row r="5799">
          <cell r="A5799" t="str">
            <v>03253.55</v>
          </cell>
          <cell r="B5799" t="str">
            <v>Les 7 sets complémentaires</v>
          </cell>
          <cell r="C5799">
            <v>262</v>
          </cell>
          <cell r="D5799">
            <v>2487.069</v>
          </cell>
          <cell r="E5799">
            <v>0.16</v>
          </cell>
          <cell r="F5799">
            <v>2885</v>
          </cell>
          <cell r="G5799" t="str">
            <v>ASCO CELDA</v>
          </cell>
        </row>
        <row r="5800">
          <cell r="A5800" t="str">
            <v>03265.55</v>
          </cell>
          <cell r="B5800" t="str">
            <v>Les 7 sets complémentaires</v>
          </cell>
          <cell r="C5800">
            <v>262</v>
          </cell>
          <cell r="D5800">
            <v>4094.828</v>
          </cell>
          <cell r="E5800">
            <v>0.16</v>
          </cell>
          <cell r="F5800">
            <v>4750</v>
          </cell>
          <cell r="G5800" t="str">
            <v>ASCO CELDA</v>
          </cell>
        </row>
        <row r="5801">
          <cell r="A5801" t="str">
            <v>03257.55</v>
          </cell>
          <cell r="B5801" t="str">
            <v>Les 7 sets complémentaires</v>
          </cell>
          <cell r="C5801">
            <v>262</v>
          </cell>
          <cell r="D5801">
            <v>430.17200000000003</v>
          </cell>
          <cell r="E5801">
            <v>0.16</v>
          </cell>
          <cell r="F5801">
            <v>499</v>
          </cell>
          <cell r="G5801" t="str">
            <v>ASCO CELDA</v>
          </cell>
        </row>
        <row r="5802">
          <cell r="A5802" t="str">
            <v>03477.55</v>
          </cell>
          <cell r="B5802" t="str">
            <v>7 sets complémentaires (sets de N à T)</v>
          </cell>
          <cell r="C5802">
            <v>262</v>
          </cell>
          <cell r="D5802">
            <v>29746.552</v>
          </cell>
          <cell r="E5802">
            <v>0.16</v>
          </cell>
          <cell r="F5802">
            <v>34506</v>
          </cell>
          <cell r="G5802" t="str">
            <v>ASCO CELDA</v>
          </cell>
        </row>
        <row r="5803">
          <cell r="A5803" t="str">
            <v>02924.55</v>
          </cell>
          <cell r="B5803" t="str">
            <v>Bibliothème “Défis technologiques”</v>
          </cell>
          <cell r="C5803">
            <v>263</v>
          </cell>
          <cell r="D5803">
            <v>11699.138000000001</v>
          </cell>
          <cell r="E5803">
            <v>0.16</v>
          </cell>
          <cell r="F5803">
            <v>13571</v>
          </cell>
          <cell r="G5803" t="str">
            <v>ASCO CELDA</v>
          </cell>
        </row>
        <row r="5804">
          <cell r="A5804" t="str">
            <v>03481.55</v>
          </cell>
          <cell r="B5804" t="str">
            <v>Le Bibliothème “Défis Technologiques” + le matériel de technologie Cycle 3 + les 7 sets complémentaires</v>
          </cell>
          <cell r="C5804">
            <v>263</v>
          </cell>
          <cell r="D5804">
            <v>59785.345000000001</v>
          </cell>
          <cell r="E5804">
            <v>0.16</v>
          </cell>
          <cell r="F5804">
            <v>69351</v>
          </cell>
          <cell r="G5804" t="str">
            <v>ASCO CELDA</v>
          </cell>
        </row>
        <row r="5805">
          <cell r="A5805" t="str">
            <v>01205.55</v>
          </cell>
          <cell r="B5805" t="str">
            <v>Mallette de matériel d'électricité</v>
          </cell>
          <cell r="C5805">
            <v>264</v>
          </cell>
          <cell r="D5805">
            <v>14902.585999999999</v>
          </cell>
          <cell r="E5805">
            <v>0.16</v>
          </cell>
          <cell r="F5805">
            <v>17287</v>
          </cell>
          <cell r="G5805" t="str">
            <v>ASCO CELDA</v>
          </cell>
        </row>
        <row r="5806">
          <cell r="A5806" t="str">
            <v>01307.55</v>
          </cell>
          <cell r="B5806" t="str">
            <v>Cellule solaire connectable</v>
          </cell>
          <cell r="C5806">
            <v>264</v>
          </cell>
          <cell r="D5806">
            <v>1381.0340000000001</v>
          </cell>
          <cell r="E5806">
            <v>0.16</v>
          </cell>
          <cell r="F5806">
            <v>1602</v>
          </cell>
          <cell r="G5806" t="str">
            <v>ASCO CELDA</v>
          </cell>
        </row>
        <row r="5807">
          <cell r="A5807" t="str">
            <v>00524.55</v>
          </cell>
          <cell r="B5807" t="str">
            <v>Bibliothème “Electricité - Cycles 1 et 2”</v>
          </cell>
          <cell r="C5807">
            <v>264</v>
          </cell>
          <cell r="D5807">
            <v>6896.5519999999997</v>
          </cell>
          <cell r="E5807">
            <v>0.16</v>
          </cell>
          <cell r="F5807">
            <v>8000</v>
          </cell>
          <cell r="G5807" t="str">
            <v>ASCO CELDA</v>
          </cell>
        </row>
        <row r="5808">
          <cell r="A5808" t="str">
            <v>01351.55</v>
          </cell>
          <cell r="B5808" t="str">
            <v>Le Bibliothème “Electricité - Cycles 1 et 2” + la mallette de matériel d'électricité</v>
          </cell>
          <cell r="C5808">
            <v>264</v>
          </cell>
          <cell r="D5808">
            <v>20442.241000000002</v>
          </cell>
          <cell r="E5808">
            <v>0.16</v>
          </cell>
          <cell r="F5808">
            <v>23713</v>
          </cell>
          <cell r="G5808" t="str">
            <v>ASCO CELDA</v>
          </cell>
        </row>
        <row r="5809">
          <cell r="A5809" t="str">
            <v>38450.55</v>
          </cell>
          <cell r="B5809" t="str">
            <v>Électricité et magnétisme</v>
          </cell>
          <cell r="C5809">
            <v>265</v>
          </cell>
          <cell r="D5809">
            <v>8512.0689999999995</v>
          </cell>
          <cell r="E5809">
            <v>0.16</v>
          </cell>
          <cell r="F5809">
            <v>9874</v>
          </cell>
          <cell r="G5809" t="str">
            <v>ASCO CELDA</v>
          </cell>
        </row>
        <row r="5810">
          <cell r="A5810" t="str">
            <v>38451.55</v>
          </cell>
          <cell r="B5810" t="str">
            <v>Matériel d'électricité</v>
          </cell>
          <cell r="C5810">
            <v>265</v>
          </cell>
          <cell r="D5810">
            <v>6348.2759999999998</v>
          </cell>
          <cell r="E5810">
            <v>0.16</v>
          </cell>
          <cell r="F5810">
            <v>7364</v>
          </cell>
          <cell r="G5810" t="str">
            <v>ASCO CELDA</v>
          </cell>
        </row>
        <row r="5811">
          <cell r="A5811" t="str">
            <v>33914.55</v>
          </cell>
          <cell r="B5811" t="str">
            <v>5 vibreurs</v>
          </cell>
          <cell r="C5811">
            <v>265</v>
          </cell>
          <cell r="D5811">
            <v>1043.9659999999999</v>
          </cell>
          <cell r="E5811">
            <v>0.16</v>
          </cell>
          <cell r="F5811">
            <v>1211</v>
          </cell>
          <cell r="G5811" t="str">
            <v>ASCO CELDA</v>
          </cell>
        </row>
        <row r="5812">
          <cell r="A5812" t="str">
            <v>01748.55</v>
          </cell>
          <cell r="B5812" t="str">
            <v>5 moteurs électriques</v>
          </cell>
          <cell r="C5812">
            <v>265</v>
          </cell>
          <cell r="D5812">
            <v>1731.0340000000001</v>
          </cell>
          <cell r="E5812">
            <v>0.16</v>
          </cell>
          <cell r="F5812">
            <v>2008</v>
          </cell>
          <cell r="G5812" t="str">
            <v>ASCO CELDA</v>
          </cell>
        </row>
        <row r="5813">
          <cell r="A5813" t="str">
            <v>10011.55</v>
          </cell>
          <cell r="B5813" t="str">
            <v>Génératrice de bicyclette transparente</v>
          </cell>
          <cell r="C5813">
            <v>265</v>
          </cell>
          <cell r="D5813">
            <v>2344.828</v>
          </cell>
          <cell r="E5813">
            <v>0.16</v>
          </cell>
          <cell r="F5813">
            <v>2720</v>
          </cell>
          <cell r="G5813" t="str">
            <v>ASCO CELDA</v>
          </cell>
        </row>
        <row r="5814">
          <cell r="A5814" t="str">
            <v>51240.55</v>
          </cell>
          <cell r="B5814" t="str">
            <v>Lampe torche</v>
          </cell>
          <cell r="C5814">
            <v>266</v>
          </cell>
          <cell r="D5814">
            <v>1514.655</v>
          </cell>
          <cell r="E5814">
            <v>0.16</v>
          </cell>
          <cell r="F5814">
            <v>1757</v>
          </cell>
          <cell r="G5814" t="str">
            <v>ASCO CELDA</v>
          </cell>
        </row>
        <row r="5815">
          <cell r="A5815" t="str">
            <v>02880.55</v>
          </cell>
          <cell r="B5815" t="str">
            <v>Lampes de poche</v>
          </cell>
          <cell r="C5815">
            <v>266</v>
          </cell>
          <cell r="D5815">
            <v>983.62099999999998</v>
          </cell>
          <cell r="E5815">
            <v>0.16</v>
          </cell>
          <cell r="F5815">
            <v>1141</v>
          </cell>
          <cell r="G5815" t="str">
            <v>ASCO CELDA</v>
          </cell>
        </row>
        <row r="5816">
          <cell r="A5816" t="str">
            <v>33006.55</v>
          </cell>
          <cell r="B5816" t="str">
            <v>Lampes de poche</v>
          </cell>
          <cell r="C5816">
            <v>266</v>
          </cell>
          <cell r="D5816">
            <v>1575</v>
          </cell>
          <cell r="E5816">
            <v>0.16</v>
          </cell>
          <cell r="F5816">
            <v>1827</v>
          </cell>
          <cell r="G5816" t="str">
            <v>ASCO CELDA</v>
          </cell>
        </row>
        <row r="5817">
          <cell r="A5817" t="str">
            <v>12813.55</v>
          </cell>
          <cell r="B5817" t="str">
            <v>Piles</v>
          </cell>
          <cell r="C5817">
            <v>266</v>
          </cell>
          <cell r="D5817">
            <v>493.96600000000001</v>
          </cell>
          <cell r="E5817">
            <v>0.16</v>
          </cell>
          <cell r="F5817">
            <v>573</v>
          </cell>
          <cell r="G5817" t="str">
            <v>ASCO CELDA</v>
          </cell>
        </row>
        <row r="5818">
          <cell r="A5818" t="str">
            <v>12814.55</v>
          </cell>
          <cell r="B5818" t="str">
            <v>Piles</v>
          </cell>
          <cell r="C5818">
            <v>266</v>
          </cell>
          <cell r="D5818">
            <v>557.75900000000001</v>
          </cell>
          <cell r="E5818">
            <v>0.16</v>
          </cell>
          <cell r="F5818">
            <v>647</v>
          </cell>
          <cell r="G5818" t="str">
            <v>ASCO CELDA</v>
          </cell>
        </row>
        <row r="5819">
          <cell r="A5819" t="str">
            <v>01752.55</v>
          </cell>
          <cell r="B5819" t="str">
            <v>Piles</v>
          </cell>
          <cell r="C5819">
            <v>266</v>
          </cell>
          <cell r="D5819">
            <v>370.69</v>
          </cell>
          <cell r="E5819">
            <v>0.16</v>
          </cell>
          <cell r="F5819">
            <v>430</v>
          </cell>
          <cell r="G5819" t="str">
            <v>ASCO CELDA</v>
          </cell>
        </row>
        <row r="5820">
          <cell r="A5820" t="str">
            <v>47567.55</v>
          </cell>
          <cell r="B5820" t="str">
            <v>Piles</v>
          </cell>
          <cell r="C5820">
            <v>266</v>
          </cell>
          <cell r="D5820">
            <v>1739.655</v>
          </cell>
          <cell r="E5820">
            <v>0.16</v>
          </cell>
          <cell r="F5820">
            <v>2018</v>
          </cell>
          <cell r="G5820" t="str">
            <v>ASCO CELDA</v>
          </cell>
        </row>
        <row r="5821">
          <cell r="A5821" t="str">
            <v>47568.55</v>
          </cell>
          <cell r="B5821" t="str">
            <v>Piles</v>
          </cell>
          <cell r="C5821">
            <v>266</v>
          </cell>
          <cell r="D5821">
            <v>1986.2070000000001</v>
          </cell>
          <cell r="E5821">
            <v>0.16</v>
          </cell>
          <cell r="F5821">
            <v>2304</v>
          </cell>
          <cell r="G5821" t="str">
            <v>ASCO CELDA</v>
          </cell>
        </row>
        <row r="5822">
          <cell r="A5822" t="str">
            <v>08159.55</v>
          </cell>
          <cell r="B5822" t="str">
            <v>Chargeur de piles</v>
          </cell>
          <cell r="C5822">
            <v>266</v>
          </cell>
          <cell r="D5822">
            <v>5249.1379999999999</v>
          </cell>
          <cell r="E5822">
            <v>0.16</v>
          </cell>
          <cell r="F5822">
            <v>6089</v>
          </cell>
          <cell r="G5822" t="str">
            <v>ASCO CELDA</v>
          </cell>
        </row>
        <row r="5823">
          <cell r="A5823" t="str">
            <v>01547.55</v>
          </cell>
          <cell r="B5823" t="str">
            <v>10 Porte-Ampoule, culot E10</v>
          </cell>
          <cell r="C5823">
            <v>266</v>
          </cell>
          <cell r="D5823">
            <v>2438.7930000000001</v>
          </cell>
          <cell r="E5823">
            <v>0.16</v>
          </cell>
          <cell r="F5823">
            <v>2829</v>
          </cell>
          <cell r="G5823" t="str">
            <v>ASCO CELDA</v>
          </cell>
        </row>
        <row r="5824">
          <cell r="A5824" t="str">
            <v>51125.55</v>
          </cell>
          <cell r="B5824" t="str">
            <v>Ampoules basse tension</v>
          </cell>
          <cell r="C5824">
            <v>266</v>
          </cell>
          <cell r="D5824">
            <v>1160.345</v>
          </cell>
          <cell r="E5824">
            <v>0.16</v>
          </cell>
          <cell r="F5824">
            <v>1346</v>
          </cell>
          <cell r="G5824" t="str">
            <v>ASCO CELDA</v>
          </cell>
        </row>
        <row r="5825">
          <cell r="A5825" t="str">
            <v>51120.55</v>
          </cell>
          <cell r="B5825" t="str">
            <v>Ampoules basse tension</v>
          </cell>
          <cell r="C5825">
            <v>266</v>
          </cell>
          <cell r="D5825">
            <v>987.93100000000004</v>
          </cell>
          <cell r="E5825">
            <v>0.16</v>
          </cell>
          <cell r="F5825">
            <v>1146</v>
          </cell>
          <cell r="G5825" t="str">
            <v>ASCO CELDA</v>
          </cell>
        </row>
        <row r="5826">
          <cell r="A5826" t="str">
            <v>51119.55</v>
          </cell>
          <cell r="B5826" t="str">
            <v>Ampoules basse tension</v>
          </cell>
          <cell r="C5826">
            <v>266</v>
          </cell>
          <cell r="D5826">
            <v>1305.172</v>
          </cell>
          <cell r="E5826">
            <v>0.16</v>
          </cell>
          <cell r="F5826">
            <v>1514</v>
          </cell>
          <cell r="G5826" t="str">
            <v>ASCO CELDA</v>
          </cell>
        </row>
        <row r="5827">
          <cell r="A5827" t="str">
            <v>51131.55</v>
          </cell>
          <cell r="B5827" t="str">
            <v>Ampoules basse tension</v>
          </cell>
          <cell r="C5827">
            <v>266</v>
          </cell>
          <cell r="D5827">
            <v>1140.5170000000001</v>
          </cell>
          <cell r="E5827">
            <v>0.16</v>
          </cell>
          <cell r="F5827">
            <v>1323</v>
          </cell>
          <cell r="G5827" t="str">
            <v>ASCO CELDA</v>
          </cell>
        </row>
        <row r="5828">
          <cell r="A5828" t="str">
            <v>47423.55</v>
          </cell>
          <cell r="B5828" t="str">
            <v>Ampoules basse tension</v>
          </cell>
          <cell r="C5828">
            <v>266</v>
          </cell>
          <cell r="D5828">
            <v>594.82799999999997</v>
          </cell>
          <cell r="E5828">
            <v>0.16</v>
          </cell>
          <cell r="F5828">
            <v>690</v>
          </cell>
          <cell r="G5828" t="str">
            <v>ASCO CELDA</v>
          </cell>
        </row>
        <row r="5829">
          <cell r="A5829" t="str">
            <v>02884.55</v>
          </cell>
          <cell r="B5829" t="str">
            <v>24 pinces crocodiles isolées</v>
          </cell>
          <cell r="C5829">
            <v>266</v>
          </cell>
          <cell r="D5829">
            <v>3343.1030000000001</v>
          </cell>
          <cell r="E5829">
            <v>0.16</v>
          </cell>
          <cell r="F5829">
            <v>3878</v>
          </cell>
          <cell r="G5829" t="str">
            <v>ASCO CELDA</v>
          </cell>
        </row>
        <row r="5830">
          <cell r="A5830" t="str">
            <v>24527.55</v>
          </cell>
          <cell r="B5830" t="str">
            <v>30 câbles crocodiles</v>
          </cell>
          <cell r="C5830">
            <v>266</v>
          </cell>
          <cell r="D5830">
            <v>1748.2760000000001</v>
          </cell>
          <cell r="E5830">
            <v>0.16</v>
          </cell>
          <cell r="F5830">
            <v>2028</v>
          </cell>
          <cell r="G5830" t="str">
            <v>ASCO CELDA</v>
          </cell>
        </row>
        <row r="5831">
          <cell r="A5831" t="str">
            <v>32882.55</v>
          </cell>
          <cell r="B5831" t="str">
            <v>10 interrupteurs</v>
          </cell>
          <cell r="C5831">
            <v>266</v>
          </cell>
          <cell r="D5831">
            <v>1187.931</v>
          </cell>
          <cell r="E5831">
            <v>0.16</v>
          </cell>
          <cell r="F5831">
            <v>1378</v>
          </cell>
          <cell r="G5831" t="str">
            <v>ASCO CELDA</v>
          </cell>
        </row>
        <row r="5832">
          <cell r="A5832" t="str">
            <v>60100.55</v>
          </cell>
          <cell r="B5832" t="str">
            <v>Cordons standards à reprise arrière</v>
          </cell>
          <cell r="C5832">
            <v>266</v>
          </cell>
          <cell r="D5832">
            <v>4802.5860000000002</v>
          </cell>
          <cell r="E5832">
            <v>0.16</v>
          </cell>
          <cell r="F5832">
            <v>5571</v>
          </cell>
          <cell r="G5832" t="str">
            <v>ASCO CELDA</v>
          </cell>
        </row>
        <row r="5833">
          <cell r="A5833" t="str">
            <v>60101.55</v>
          </cell>
          <cell r="B5833" t="str">
            <v>Cordons standards à reprise arrière</v>
          </cell>
          <cell r="C5833">
            <v>266</v>
          </cell>
          <cell r="D5833">
            <v>4802.5860000000002</v>
          </cell>
          <cell r="E5833">
            <v>0.16</v>
          </cell>
          <cell r="F5833">
            <v>5571</v>
          </cell>
          <cell r="G5833" t="str">
            <v>ASCO CELDA</v>
          </cell>
        </row>
        <row r="5834">
          <cell r="A5834" t="str">
            <v>60110.55</v>
          </cell>
          <cell r="B5834" t="str">
            <v>Cordons standards à reprise arrière</v>
          </cell>
          <cell r="C5834">
            <v>266</v>
          </cell>
          <cell r="D5834">
            <v>4968.9660000000003</v>
          </cell>
          <cell r="E5834">
            <v>0.16</v>
          </cell>
          <cell r="F5834">
            <v>5764</v>
          </cell>
          <cell r="G5834" t="str">
            <v>ASCO CELDA</v>
          </cell>
        </row>
        <row r="5835">
          <cell r="A5835" t="str">
            <v>60111.55</v>
          </cell>
          <cell r="B5835" t="str">
            <v>Cordons standards à reprise arrière</v>
          </cell>
          <cell r="C5835">
            <v>266</v>
          </cell>
          <cell r="D5835">
            <v>4968.9660000000003</v>
          </cell>
          <cell r="E5835">
            <v>0.16</v>
          </cell>
          <cell r="F5835">
            <v>5764</v>
          </cell>
          <cell r="G5835" t="str">
            <v>ASCO CELDA</v>
          </cell>
        </row>
        <row r="5836">
          <cell r="A5836" t="str">
            <v>38430.55</v>
          </cell>
          <cell r="B5836" t="str">
            <v>Cordons de sécurité à reprise arrière</v>
          </cell>
          <cell r="C5836">
            <v>266</v>
          </cell>
          <cell r="D5836">
            <v>7243.9660000000003</v>
          </cell>
          <cell r="E5836">
            <v>0.16</v>
          </cell>
          <cell r="F5836">
            <v>8403</v>
          </cell>
          <cell r="G5836" t="str">
            <v>ASCO CELDA</v>
          </cell>
        </row>
        <row r="5837">
          <cell r="A5837" t="str">
            <v>60011.55</v>
          </cell>
          <cell r="B5837" t="str">
            <v>Cordons de sécurité à reprise arrière</v>
          </cell>
          <cell r="C5837">
            <v>266</v>
          </cell>
          <cell r="D5837">
            <v>7243.9660000000003</v>
          </cell>
          <cell r="E5837">
            <v>0.16</v>
          </cell>
          <cell r="F5837">
            <v>8403</v>
          </cell>
          <cell r="G5837" t="str">
            <v>ASCO CELDA</v>
          </cell>
        </row>
        <row r="5838">
          <cell r="A5838" t="str">
            <v>38432.55</v>
          </cell>
          <cell r="B5838" t="str">
            <v>Générateur électrique manuel</v>
          </cell>
          <cell r="C5838">
            <v>267</v>
          </cell>
          <cell r="D5838">
            <v>5139.6549999999997</v>
          </cell>
          <cell r="E5838">
            <v>0.16</v>
          </cell>
          <cell r="F5838">
            <v>5962</v>
          </cell>
          <cell r="G5838" t="str">
            <v>ASCO CELDA</v>
          </cell>
        </row>
        <row r="5839">
          <cell r="A5839" t="str">
            <v>38431.55</v>
          </cell>
          <cell r="B5839" t="str">
            <v>Génératrice 6V-3W</v>
          </cell>
          <cell r="C5839">
            <v>267</v>
          </cell>
          <cell r="D5839">
            <v>8341.3790000000008</v>
          </cell>
          <cell r="E5839">
            <v>0.16</v>
          </cell>
          <cell r="F5839">
            <v>9676</v>
          </cell>
          <cell r="G5839" t="str">
            <v>ASCO CELDA</v>
          </cell>
        </row>
        <row r="5840">
          <cell r="A5840" t="str">
            <v>05749.55</v>
          </cell>
          <cell r="B5840" t="str">
            <v>Pinces crocodiles sur support</v>
          </cell>
          <cell r="C5840">
            <v>267</v>
          </cell>
          <cell r="D5840">
            <v>4464.6549999999997</v>
          </cell>
          <cell r="E5840">
            <v>0.16</v>
          </cell>
          <cell r="F5840">
            <v>5179</v>
          </cell>
          <cell r="G5840" t="str">
            <v>ASCO CELDA</v>
          </cell>
        </row>
        <row r="5841">
          <cell r="A5841" t="str">
            <v>09967.55</v>
          </cell>
          <cell r="B5841" t="str">
            <v>Dispositif conductivité électrique : Testélec</v>
          </cell>
          <cell r="C5841">
            <v>267</v>
          </cell>
          <cell r="D5841">
            <v>9940.5169999999998</v>
          </cell>
          <cell r="E5841">
            <v>0.16</v>
          </cell>
          <cell r="F5841">
            <v>11531</v>
          </cell>
          <cell r="G5841" t="str">
            <v>ASCO CELDA</v>
          </cell>
        </row>
        <row r="5842">
          <cell r="A5842" t="str">
            <v>32426.55</v>
          </cell>
          <cell r="B5842" t="str">
            <v>Échantillons de matières</v>
          </cell>
          <cell r="C5842">
            <v>267</v>
          </cell>
          <cell r="D5842">
            <v>1348.2760000000001</v>
          </cell>
          <cell r="E5842">
            <v>0.16</v>
          </cell>
          <cell r="F5842">
            <v>1564</v>
          </cell>
          <cell r="G5842" t="str">
            <v>ASCO CELDA</v>
          </cell>
        </row>
        <row r="5843">
          <cell r="A5843" t="str">
            <v>47643.55</v>
          </cell>
          <cell r="B5843" t="str">
            <v>Mallette élève “Objets et circuits électriques simples”</v>
          </cell>
          <cell r="C5843">
            <v>268</v>
          </cell>
          <cell r="D5843">
            <v>27210.345000000001</v>
          </cell>
          <cell r="E5843">
            <v>0.16</v>
          </cell>
          <cell r="F5843">
            <v>31564</v>
          </cell>
          <cell r="G5843" t="str">
            <v>ASCO CELDA</v>
          </cell>
        </row>
        <row r="5844">
          <cell r="A5844" t="str">
            <v>47644.55</v>
          </cell>
          <cell r="B5844" t="str">
            <v>Mallette complémentaire professeur “Matière - Électricité”</v>
          </cell>
          <cell r="C5844">
            <v>268</v>
          </cell>
          <cell r="D5844">
            <v>17860.345000000001</v>
          </cell>
          <cell r="E5844">
            <v>0.16</v>
          </cell>
          <cell r="F5844">
            <v>20718</v>
          </cell>
          <cell r="G5844" t="str">
            <v>ASCO CELDA</v>
          </cell>
        </row>
        <row r="5845">
          <cell r="A5845" t="str">
            <v>47645.55</v>
          </cell>
          <cell r="B5845" t="str">
            <v>Cahiers pédagogiques</v>
          </cell>
          <cell r="C5845">
            <v>268</v>
          </cell>
          <cell r="D5845">
            <v>2182.759</v>
          </cell>
          <cell r="E5845">
            <v>0.16</v>
          </cell>
          <cell r="F5845">
            <v>2532</v>
          </cell>
          <cell r="G5845" t="str">
            <v>ASCO CELDA</v>
          </cell>
        </row>
        <row r="5846">
          <cell r="A5846" t="str">
            <v>47646.55</v>
          </cell>
          <cell r="B5846" t="str">
            <v>Cahiers pédagogiques</v>
          </cell>
          <cell r="C5846">
            <v>268</v>
          </cell>
          <cell r="D5846">
            <v>2182.759</v>
          </cell>
          <cell r="E5846">
            <v>0.16</v>
          </cell>
          <cell r="F5846">
            <v>2532</v>
          </cell>
          <cell r="G5846" t="str">
            <v>ASCO CELDA</v>
          </cell>
        </row>
        <row r="5847">
          <cell r="A5847" t="str">
            <v>04170.55</v>
          </cell>
          <cell r="B5847" t="str">
            <v>Bibliothème “L'électricité au Cycle 3”</v>
          </cell>
          <cell r="C5847">
            <v>269</v>
          </cell>
          <cell r="D5847">
            <v>12118.966</v>
          </cell>
          <cell r="E5847">
            <v>0.16</v>
          </cell>
          <cell r="F5847">
            <v>14058</v>
          </cell>
          <cell r="G5847" t="str">
            <v>ASCO CELDA</v>
          </cell>
        </row>
        <row r="5848">
          <cell r="A5848" t="str">
            <v>35636.55</v>
          </cell>
          <cell r="B5848" t="str">
            <v>Kit fonctionnement d'une pile</v>
          </cell>
          <cell r="C5848">
            <v>269</v>
          </cell>
          <cell r="D5848">
            <v>2362.069</v>
          </cell>
          <cell r="E5848">
            <v>0.16</v>
          </cell>
          <cell r="F5848">
            <v>2740</v>
          </cell>
          <cell r="G5848" t="str">
            <v>ASCO CELDA</v>
          </cell>
        </row>
        <row r="5849">
          <cell r="A5849" t="str">
            <v>24448.55</v>
          </cell>
          <cell r="B5849" t="str">
            <v>Ensemble d'expérimentation électronique</v>
          </cell>
          <cell r="C5849">
            <v>269</v>
          </cell>
          <cell r="D5849">
            <v>7562.9309999999996</v>
          </cell>
          <cell r="E5849">
            <v>0.16</v>
          </cell>
          <cell r="F5849">
            <v>8773</v>
          </cell>
          <cell r="G5849" t="str">
            <v>ASCO CELDA</v>
          </cell>
        </row>
        <row r="5850">
          <cell r="A5850" t="str">
            <v>09751.55</v>
          </cell>
          <cell r="B5850" t="str">
            <v>Planche : les sources d'énergie domestique</v>
          </cell>
          <cell r="C5850">
            <v>270</v>
          </cell>
          <cell r="D5850">
            <v>4043.1030000000001</v>
          </cell>
          <cell r="E5850">
            <v>0.16</v>
          </cell>
          <cell r="F5850">
            <v>4690</v>
          </cell>
          <cell r="G5850" t="str">
            <v>ASCO CELDA</v>
          </cell>
        </row>
        <row r="5851">
          <cell r="A5851" t="str">
            <v>38452.55</v>
          </cell>
          <cell r="B5851" t="str">
            <v>Ensemble d'énergie solaire</v>
          </cell>
          <cell r="C5851">
            <v>270</v>
          </cell>
          <cell r="D5851">
            <v>5838.7929999999997</v>
          </cell>
          <cell r="E5851">
            <v>0.16</v>
          </cell>
          <cell r="F5851">
            <v>6773</v>
          </cell>
          <cell r="G5851" t="str">
            <v>ASCO CELDA</v>
          </cell>
        </row>
        <row r="5852">
          <cell r="A5852" t="str">
            <v>01885.55</v>
          </cell>
          <cell r="B5852" t="str">
            <v>Set d'énergie éolienne</v>
          </cell>
          <cell r="C5852">
            <v>270</v>
          </cell>
          <cell r="D5852">
            <v>7544.8280000000004</v>
          </cell>
          <cell r="E5852">
            <v>0.16</v>
          </cell>
          <cell r="F5852">
            <v>8752</v>
          </cell>
          <cell r="G5852" t="str">
            <v>ASCO CELDA</v>
          </cell>
        </row>
        <row r="5853">
          <cell r="A5853" t="str">
            <v>03262.55</v>
          </cell>
          <cell r="B5853" t="str">
            <v>Set d'énergie hydraulique</v>
          </cell>
          <cell r="C5853">
            <v>270</v>
          </cell>
          <cell r="D5853">
            <v>6338.7929999999997</v>
          </cell>
          <cell r="E5853">
            <v>0.16</v>
          </cell>
          <cell r="F5853">
            <v>7353</v>
          </cell>
          <cell r="G5853" t="str">
            <v>ASCO CELDA</v>
          </cell>
        </row>
        <row r="5854">
          <cell r="A5854" t="str">
            <v>02866.55</v>
          </cell>
          <cell r="B5854" t="str">
            <v>Kit d'énergies renouvelables</v>
          </cell>
          <cell r="C5854">
            <v>271</v>
          </cell>
          <cell r="D5854">
            <v>22913.793000000001</v>
          </cell>
          <cell r="E5854">
            <v>0.16</v>
          </cell>
          <cell r="F5854">
            <v>26580</v>
          </cell>
          <cell r="G5854" t="str">
            <v>ASCO CELDA</v>
          </cell>
        </row>
        <row r="5855">
          <cell r="A5855" t="str">
            <v>10074.55</v>
          </cell>
          <cell r="B5855" t="str">
            <v>Mini lombricomposteur</v>
          </cell>
          <cell r="C5855">
            <v>271</v>
          </cell>
          <cell r="D5855">
            <v>12044.828</v>
          </cell>
          <cell r="E5855">
            <v>0.16</v>
          </cell>
          <cell r="F5855">
            <v>13972</v>
          </cell>
          <cell r="G5855" t="str">
            <v>ASCO CELDA</v>
          </cell>
        </row>
        <row r="5856">
          <cell r="A5856" t="str">
            <v>10185.55</v>
          </cell>
          <cell r="B5856" t="str">
            <v>Cartes tri des déchets</v>
          </cell>
          <cell r="C5856">
            <v>271</v>
          </cell>
          <cell r="D5856">
            <v>6603.4480000000003</v>
          </cell>
          <cell r="E5856">
            <v>0.16</v>
          </cell>
          <cell r="F5856">
            <v>7660</v>
          </cell>
          <cell r="G5856" t="str">
            <v>ASCO CELDA</v>
          </cell>
        </row>
        <row r="5857">
          <cell r="A5857" t="str">
            <v>15539.55</v>
          </cell>
          <cell r="B5857" t="str">
            <v>Modèle Aqua</v>
          </cell>
          <cell r="C5857">
            <v>272</v>
          </cell>
          <cell r="D5857">
            <v>5963.7929999999997</v>
          </cell>
          <cell r="E5857">
            <v>0.16</v>
          </cell>
          <cell r="F5857">
            <v>6918</v>
          </cell>
          <cell r="G5857" t="str">
            <v>ASCO CELDA</v>
          </cell>
        </row>
        <row r="5858">
          <cell r="A5858" t="str">
            <v>15573.55</v>
          </cell>
          <cell r="B5858" t="str">
            <v>Les réassortiments</v>
          </cell>
          <cell r="C5858">
            <v>272</v>
          </cell>
          <cell r="D5858">
            <v>481.03399999999999</v>
          </cell>
          <cell r="E5858">
            <v>0.16</v>
          </cell>
          <cell r="F5858">
            <v>558</v>
          </cell>
          <cell r="G5858" t="str">
            <v>ASCO CELDA</v>
          </cell>
        </row>
        <row r="5859">
          <cell r="A5859" t="str">
            <v>15574.55</v>
          </cell>
          <cell r="B5859" t="str">
            <v>Les réassortiments</v>
          </cell>
          <cell r="C5859">
            <v>272</v>
          </cell>
          <cell r="D5859">
            <v>1062.069</v>
          </cell>
          <cell r="E5859">
            <v>0.16</v>
          </cell>
          <cell r="F5859">
            <v>1232</v>
          </cell>
          <cell r="G5859" t="str">
            <v>ASCO CELDA</v>
          </cell>
        </row>
        <row r="5860">
          <cell r="A5860" t="str">
            <v>15575.55</v>
          </cell>
          <cell r="B5860" t="str">
            <v>Les réassortiments</v>
          </cell>
          <cell r="C5860">
            <v>272</v>
          </cell>
          <cell r="D5860">
            <v>277.58600000000001</v>
          </cell>
          <cell r="E5860">
            <v>0.16</v>
          </cell>
          <cell r="F5860">
            <v>322</v>
          </cell>
          <cell r="G5860" t="str">
            <v>ASCO CELDA</v>
          </cell>
        </row>
        <row r="5861">
          <cell r="A5861" t="str">
            <v>12860.55</v>
          </cell>
          <cell r="B5861" t="str">
            <v>Pilote ta planète</v>
          </cell>
          <cell r="C5861">
            <v>272</v>
          </cell>
          <cell r="D5861">
            <v>9940.5169999999998</v>
          </cell>
          <cell r="E5861">
            <v>0.16</v>
          </cell>
          <cell r="F5861">
            <v>11531</v>
          </cell>
          <cell r="G5861" t="str">
            <v>ASCO CELDA</v>
          </cell>
        </row>
        <row r="5862">
          <cell r="A5862" t="str">
            <v>00580.55</v>
          </cell>
          <cell r="B5862" t="str">
            <v>L'observatoire de biodégradation</v>
          </cell>
          <cell r="C5862">
            <v>272</v>
          </cell>
          <cell r="D5862">
            <v>9525</v>
          </cell>
          <cell r="E5862">
            <v>0.16</v>
          </cell>
          <cell r="F5862">
            <v>11049</v>
          </cell>
          <cell r="G5862" t="str">
            <v>ASCO CELDA</v>
          </cell>
        </row>
        <row r="5863">
          <cell r="A5863" t="str">
            <v>35268.55</v>
          </cell>
          <cell r="B5863" t="str">
            <v>L'environnement - jeux</v>
          </cell>
          <cell r="C5863">
            <v>273</v>
          </cell>
          <cell r="D5863">
            <v>3485.3449999999998</v>
          </cell>
          <cell r="E5863">
            <v>0.16</v>
          </cell>
          <cell r="F5863">
            <v>4043</v>
          </cell>
          <cell r="G5863" t="str">
            <v>ASCO CELDA</v>
          </cell>
        </row>
        <row r="5864">
          <cell r="A5864" t="str">
            <v>35269.55</v>
          </cell>
          <cell r="B5864" t="str">
            <v>L'environnement - jeux</v>
          </cell>
          <cell r="C5864">
            <v>273</v>
          </cell>
          <cell r="D5864">
            <v>3485.3449999999998</v>
          </cell>
          <cell r="E5864">
            <v>0.16</v>
          </cell>
          <cell r="F5864">
            <v>4043</v>
          </cell>
          <cell r="G5864" t="str">
            <v>ASCO CELDA</v>
          </cell>
        </row>
        <row r="5865">
          <cell r="A5865" t="str">
            <v>35270.55</v>
          </cell>
          <cell r="B5865" t="str">
            <v>L'environnement - jeux</v>
          </cell>
          <cell r="C5865">
            <v>273</v>
          </cell>
          <cell r="D5865">
            <v>3485.3449999999998</v>
          </cell>
          <cell r="E5865">
            <v>0.16</v>
          </cell>
          <cell r="F5865">
            <v>4043</v>
          </cell>
          <cell r="G5865" t="str">
            <v>ASCO CELDA</v>
          </cell>
        </row>
        <row r="5866">
          <cell r="A5866" t="str">
            <v>30592.55</v>
          </cell>
          <cell r="B5866" t="str">
            <v>Le cycle de l'eau</v>
          </cell>
          <cell r="C5866">
            <v>273</v>
          </cell>
          <cell r="D5866">
            <v>15490.517</v>
          </cell>
          <cell r="E5866">
            <v>0.16</v>
          </cell>
          <cell r="F5866">
            <v>17969</v>
          </cell>
          <cell r="G5866" t="str">
            <v>ASCO CELDA</v>
          </cell>
        </row>
        <row r="5867">
          <cell r="A5867" t="str">
            <v>59087.55</v>
          </cell>
          <cell r="B5867" t="str">
            <v>Cycle de l'eau magnétique</v>
          </cell>
          <cell r="C5867">
            <v>273</v>
          </cell>
          <cell r="D5867">
            <v>4081.8969999999999</v>
          </cell>
          <cell r="E5867">
            <v>0.16</v>
          </cell>
          <cell r="F5867">
            <v>4735</v>
          </cell>
          <cell r="G5867" t="str">
            <v>ASCO CELDA</v>
          </cell>
        </row>
        <row r="5868">
          <cell r="A5868" t="str">
            <v>38227.55</v>
          </cell>
          <cell r="B5868" t="str">
            <v>12 tampons météo</v>
          </cell>
          <cell r="C5868">
            <v>273</v>
          </cell>
          <cell r="D5868">
            <v>1916.3789999999999</v>
          </cell>
          <cell r="E5868">
            <v>0.16</v>
          </cell>
          <cell r="F5868">
            <v>2223</v>
          </cell>
          <cell r="G5868" t="str">
            <v>ASCO CELDA</v>
          </cell>
        </row>
        <row r="5869">
          <cell r="A5869" t="str">
            <v>38321.55</v>
          </cell>
          <cell r="B5869" t="str">
            <v>Anémomètre girouette</v>
          </cell>
          <cell r="C5869">
            <v>274</v>
          </cell>
          <cell r="D5869">
            <v>2797.4140000000002</v>
          </cell>
          <cell r="E5869">
            <v>0.16</v>
          </cell>
          <cell r="F5869">
            <v>3245</v>
          </cell>
          <cell r="G5869" t="str">
            <v>ASCO CELDA</v>
          </cell>
        </row>
        <row r="5870">
          <cell r="A5870" t="str">
            <v>51023.55</v>
          </cell>
          <cell r="B5870" t="str">
            <v>Pluviomètre</v>
          </cell>
          <cell r="C5870">
            <v>274</v>
          </cell>
          <cell r="D5870">
            <v>821.55200000000002</v>
          </cell>
          <cell r="E5870">
            <v>0.16</v>
          </cell>
          <cell r="F5870">
            <v>953</v>
          </cell>
          <cell r="G5870" t="str">
            <v>ASCO CELDA</v>
          </cell>
        </row>
        <row r="5871">
          <cell r="A5871" t="str">
            <v>59120.55</v>
          </cell>
          <cell r="B5871" t="str">
            <v>Thermomètre : - 50°C à + 50°C</v>
          </cell>
          <cell r="C5871">
            <v>274</v>
          </cell>
          <cell r="D5871">
            <v>325</v>
          </cell>
          <cell r="E5871">
            <v>0.16</v>
          </cell>
          <cell r="F5871">
            <v>377</v>
          </cell>
          <cell r="G5871" t="str">
            <v>ASCO CELDA</v>
          </cell>
        </row>
        <row r="5872">
          <cell r="A5872" t="str">
            <v>59121.55</v>
          </cell>
          <cell r="B5872" t="str">
            <v>Grand thermomètre</v>
          </cell>
          <cell r="C5872">
            <v>274</v>
          </cell>
          <cell r="D5872">
            <v>406.03399999999999</v>
          </cell>
          <cell r="E5872">
            <v>0.16</v>
          </cell>
          <cell r="F5872">
            <v>471</v>
          </cell>
          <cell r="G5872" t="str">
            <v>ASCO CELDA</v>
          </cell>
        </row>
        <row r="5873">
          <cell r="A5873" t="str">
            <v>39490.55</v>
          </cell>
          <cell r="B5873" t="str">
            <v>Thermomètre : -10°C à + 110°C</v>
          </cell>
          <cell r="C5873">
            <v>274</v>
          </cell>
          <cell r="D5873">
            <v>1062.069</v>
          </cell>
          <cell r="E5873">
            <v>0.16</v>
          </cell>
          <cell r="F5873">
            <v>1232</v>
          </cell>
          <cell r="G5873" t="str">
            <v>ASCO CELDA</v>
          </cell>
        </row>
        <row r="5874">
          <cell r="A5874" t="str">
            <v>01321.55</v>
          </cell>
          <cell r="B5874" t="str">
            <v>Boussole d'orientation</v>
          </cell>
          <cell r="C5874">
            <v>274</v>
          </cell>
          <cell r="D5874">
            <v>1228.4480000000001</v>
          </cell>
          <cell r="E5874">
            <v>0.16</v>
          </cell>
          <cell r="F5874">
            <v>1425</v>
          </cell>
          <cell r="G5874" t="str">
            <v>ASCO CELDA</v>
          </cell>
        </row>
        <row r="5875">
          <cell r="A5875" t="str">
            <v>51239.55</v>
          </cell>
          <cell r="B5875" t="str">
            <v>Première boussole</v>
          </cell>
          <cell r="C5875">
            <v>274</v>
          </cell>
          <cell r="D5875">
            <v>611.20699999999999</v>
          </cell>
          <cell r="E5875">
            <v>0.16</v>
          </cell>
          <cell r="F5875">
            <v>709</v>
          </cell>
          <cell r="G5875" t="str">
            <v>ASCO CELDA</v>
          </cell>
        </row>
        <row r="5876">
          <cell r="A5876" t="str">
            <v>02834.55</v>
          </cell>
          <cell r="B5876" t="str">
            <v>Boussole scolaire</v>
          </cell>
          <cell r="C5876">
            <v>274</v>
          </cell>
          <cell r="D5876">
            <v>548.27599999999995</v>
          </cell>
          <cell r="E5876">
            <v>0.16</v>
          </cell>
          <cell r="F5876">
            <v>636</v>
          </cell>
          <cell r="G5876" t="str">
            <v>ASCO CELDA</v>
          </cell>
        </row>
        <row r="5877">
          <cell r="A5877" t="str">
            <v>59135.55</v>
          </cell>
          <cell r="B5877" t="str">
            <v>Je fabrique mon volcan</v>
          </cell>
          <cell r="C5877">
            <v>275</v>
          </cell>
          <cell r="D5877">
            <v>2770.69</v>
          </cell>
          <cell r="E5877">
            <v>0.16</v>
          </cell>
          <cell r="F5877">
            <v>3214</v>
          </cell>
          <cell r="G5877" t="str">
            <v>ASCO CELDA</v>
          </cell>
        </row>
        <row r="5878">
          <cell r="A5878" t="str">
            <v>35467.55</v>
          </cell>
          <cell r="B5878" t="str">
            <v>Cosmographe lumineux</v>
          </cell>
          <cell r="C5878">
            <v>275</v>
          </cell>
          <cell r="D5878">
            <v>41951.724000000002</v>
          </cell>
          <cell r="E5878">
            <v>0.16</v>
          </cell>
          <cell r="F5878">
            <v>48664</v>
          </cell>
          <cell r="G5878" t="str">
            <v>ASCO CELDA</v>
          </cell>
        </row>
        <row r="5879">
          <cell r="A5879" t="str">
            <v>47623.55</v>
          </cell>
          <cell r="B5879" t="str">
            <v>Système solaire motorisé</v>
          </cell>
          <cell r="C5879">
            <v>275</v>
          </cell>
          <cell r="D5879">
            <v>9029.31</v>
          </cell>
          <cell r="E5879">
            <v>0.16</v>
          </cell>
          <cell r="F5879">
            <v>10474</v>
          </cell>
          <cell r="G5879" t="str">
            <v>ASCO CELDA</v>
          </cell>
        </row>
        <row r="5880">
          <cell r="A5880" t="str">
            <v>47074.55</v>
          </cell>
          <cell r="B5880" t="str">
            <v>Système solaire magnétique</v>
          </cell>
          <cell r="C5880">
            <v>275</v>
          </cell>
          <cell r="D5880">
            <v>4798.2759999999998</v>
          </cell>
          <cell r="E5880">
            <v>0.16</v>
          </cell>
          <cell r="F5880">
            <v>5566</v>
          </cell>
          <cell r="G5880" t="str">
            <v>ASCO CELDA</v>
          </cell>
        </row>
        <row r="5881">
          <cell r="A5881" t="str">
            <v>59029.55</v>
          </cell>
          <cell r="B5881" t="str">
            <v>Affiches anti-harcèlement</v>
          </cell>
          <cell r="C5881">
            <v>278</v>
          </cell>
          <cell r="D5881">
            <v>7016.3789999999999</v>
          </cell>
          <cell r="E5881">
            <v>0.16</v>
          </cell>
          <cell r="F5881">
            <v>8139</v>
          </cell>
          <cell r="G5881" t="str">
            <v>ASCO CELDA</v>
          </cell>
        </row>
        <row r="5882">
          <cell r="A5882" t="str">
            <v>38229.55</v>
          </cell>
          <cell r="B5882" t="str">
            <v>Sensibilisation au harcèlement</v>
          </cell>
          <cell r="C5882">
            <v>278</v>
          </cell>
          <cell r="D5882">
            <v>3213.7930000000001</v>
          </cell>
          <cell r="E5882">
            <v>0.16</v>
          </cell>
          <cell r="F5882">
            <v>3728</v>
          </cell>
          <cell r="G5882" t="str">
            <v>ASCO CELDA</v>
          </cell>
        </row>
        <row r="5883">
          <cell r="A5883" t="str">
            <v>38336.55</v>
          </cell>
          <cell r="B5883" t="str">
            <v>Être attentif</v>
          </cell>
          <cell r="C5883">
            <v>278</v>
          </cell>
          <cell r="D5883">
            <v>4479.3100000000004</v>
          </cell>
          <cell r="E5883">
            <v>0.16</v>
          </cell>
          <cell r="F5883">
            <v>5196</v>
          </cell>
          <cell r="G5883" t="str">
            <v>ASCO CELDA</v>
          </cell>
        </row>
        <row r="5884">
          <cell r="A5884" t="str">
            <v>35016.55</v>
          </cell>
          <cell r="B5884" t="str">
            <v>Et maintenant ?</v>
          </cell>
          <cell r="C5884">
            <v>278</v>
          </cell>
          <cell r="D5884">
            <v>4953.4480000000003</v>
          </cell>
          <cell r="E5884">
            <v>0.16</v>
          </cell>
          <cell r="F5884">
            <v>5746</v>
          </cell>
          <cell r="G5884" t="str">
            <v>ASCO CELDA</v>
          </cell>
        </row>
        <row r="5885">
          <cell r="A5885" t="str">
            <v>04751.55</v>
          </cell>
          <cell r="B5885" t="str">
            <v>Le tour du monde des bonnes manières</v>
          </cell>
          <cell r="C5885">
            <v>278</v>
          </cell>
          <cell r="D5885">
            <v>2464.6550000000002</v>
          </cell>
          <cell r="E5885">
            <v>0.16</v>
          </cell>
          <cell r="F5885">
            <v>2859</v>
          </cell>
          <cell r="G5885" t="str">
            <v>ASCO CELDA</v>
          </cell>
        </row>
        <row r="5886">
          <cell r="A5886" t="str">
            <v>35531.55</v>
          </cell>
          <cell r="B5886" t="str">
            <v>“Explique-moi”</v>
          </cell>
          <cell r="C5886">
            <v>279</v>
          </cell>
          <cell r="D5886">
            <v>8294.8279999999995</v>
          </cell>
          <cell r="E5886">
            <v>0.16</v>
          </cell>
          <cell r="F5886">
            <v>9622</v>
          </cell>
          <cell r="G5886" t="str">
            <v>ASCO CELDA</v>
          </cell>
        </row>
        <row r="5887">
          <cell r="A5887" t="str">
            <v>35532.55</v>
          </cell>
          <cell r="B5887" t="str">
            <v>“Explique-moi”</v>
          </cell>
          <cell r="C5887">
            <v>279</v>
          </cell>
          <cell r="D5887">
            <v>8294.8279999999995</v>
          </cell>
          <cell r="E5887">
            <v>0.16</v>
          </cell>
          <cell r="F5887">
            <v>9622</v>
          </cell>
          <cell r="G5887" t="str">
            <v>ASCO CELDA</v>
          </cell>
        </row>
        <row r="5888">
          <cell r="A5888" t="str">
            <v>01551.55</v>
          </cell>
          <cell r="B5888" t="str">
            <v>Comportement, santé, sécurité</v>
          </cell>
          <cell r="C5888">
            <v>279</v>
          </cell>
          <cell r="D5888">
            <v>4975.8620000000001</v>
          </cell>
          <cell r="E5888">
            <v>0.16</v>
          </cell>
          <cell r="F5888">
            <v>5772</v>
          </cell>
          <cell r="G5888" t="str">
            <v>ASCO CELDA</v>
          </cell>
        </row>
        <row r="5889">
          <cell r="A5889" t="str">
            <v>24111.55</v>
          </cell>
          <cell r="B5889" t="str">
            <v>Problèmes</v>
          </cell>
          <cell r="C5889">
            <v>279</v>
          </cell>
          <cell r="D5889">
            <v>4709.4830000000002</v>
          </cell>
          <cell r="E5889">
            <v>0.16</v>
          </cell>
          <cell r="F5889">
            <v>5463</v>
          </cell>
          <cell r="G5889" t="str">
            <v>ASCO CELDA</v>
          </cell>
        </row>
        <row r="5890">
          <cell r="A5890" t="str">
            <v>13161.55</v>
          </cell>
          <cell r="B5890" t="str">
            <v>Cartes images : code de vie de la classe</v>
          </cell>
          <cell r="C5890">
            <v>279</v>
          </cell>
          <cell r="D5890">
            <v>3657.759</v>
          </cell>
          <cell r="E5890">
            <v>0.16</v>
          </cell>
          <cell r="F5890">
            <v>4243</v>
          </cell>
          <cell r="G5890" t="str">
            <v>ASCO CELDA</v>
          </cell>
        </row>
        <row r="5891">
          <cell r="A5891" t="str">
            <v>38096.55</v>
          </cell>
          <cell r="B5891" t="str">
            <v>Dobble sécurité routière</v>
          </cell>
          <cell r="C5891">
            <v>280</v>
          </cell>
          <cell r="D5891">
            <v>3176.7240000000002</v>
          </cell>
          <cell r="E5891">
            <v>0.16</v>
          </cell>
          <cell r="F5891">
            <v>3685</v>
          </cell>
          <cell r="G5891" t="str">
            <v>ASCO CELDA</v>
          </cell>
        </row>
        <row r="5892">
          <cell r="A5892" t="str">
            <v>47355.55</v>
          </cell>
          <cell r="B5892" t="str">
            <v>Mon premier code de la route</v>
          </cell>
          <cell r="C5892">
            <v>280</v>
          </cell>
          <cell r="D5892">
            <v>2034.4829999999999</v>
          </cell>
          <cell r="E5892">
            <v>0.16</v>
          </cell>
          <cell r="F5892">
            <v>2360</v>
          </cell>
          <cell r="G5892" t="str">
            <v>ASCO CELDA</v>
          </cell>
        </row>
        <row r="5893">
          <cell r="A5893" t="str">
            <v>02389.55</v>
          </cell>
          <cell r="B5893" t="str">
            <v>Initiation à l'éducation routière</v>
          </cell>
          <cell r="C5893">
            <v>280</v>
          </cell>
          <cell r="D5893">
            <v>5303.4480000000003</v>
          </cell>
          <cell r="E5893">
            <v>0.16</v>
          </cell>
          <cell r="F5893">
            <v>6152</v>
          </cell>
          <cell r="G5893" t="str">
            <v>ASCO CELDA</v>
          </cell>
        </row>
        <row r="5894">
          <cell r="A5894" t="str">
            <v>35463.55</v>
          </cell>
          <cell r="B5894" t="str">
            <v>16 mini-panneaux de signalisation</v>
          </cell>
          <cell r="C5894">
            <v>280</v>
          </cell>
          <cell r="D5894">
            <v>2451.7240000000002</v>
          </cell>
          <cell r="E5894">
            <v>0.16</v>
          </cell>
          <cell r="F5894">
            <v>2844</v>
          </cell>
          <cell r="G5894" t="str">
            <v>ASCO CELDA</v>
          </cell>
        </row>
        <row r="5895">
          <cell r="A5895" t="str">
            <v>47412.55</v>
          </cell>
          <cell r="B5895" t="str">
            <v>Gommettes signalisation routière</v>
          </cell>
          <cell r="C5895">
            <v>280</v>
          </cell>
          <cell r="D5895">
            <v>388.79300000000001</v>
          </cell>
          <cell r="E5895">
            <v>0.16</v>
          </cell>
          <cell r="F5895">
            <v>451</v>
          </cell>
          <cell r="G5895" t="str">
            <v>ASCO CELDA</v>
          </cell>
        </row>
        <row r="5896">
          <cell r="A5896" t="str">
            <v>59110.55</v>
          </cell>
          <cell r="B5896" t="str">
            <v>La France : Physique / Administrative</v>
          </cell>
          <cell r="C5896">
            <v>281</v>
          </cell>
          <cell r="D5896">
            <v>8512.0689999999995</v>
          </cell>
          <cell r="E5896">
            <v>0.16</v>
          </cell>
          <cell r="F5896">
            <v>9874</v>
          </cell>
          <cell r="G5896" t="str">
            <v>ASCO CELDA</v>
          </cell>
        </row>
        <row r="5897">
          <cell r="A5897" t="str">
            <v>00637.55</v>
          </cell>
          <cell r="B5897" t="str">
            <v>L'Europe : Physique / Politique</v>
          </cell>
          <cell r="C5897">
            <v>281</v>
          </cell>
          <cell r="D5897">
            <v>8512.0689999999995</v>
          </cell>
          <cell r="E5897">
            <v>0.16</v>
          </cell>
          <cell r="F5897">
            <v>9874</v>
          </cell>
          <cell r="G5897" t="str">
            <v>ASCO CELDA</v>
          </cell>
        </row>
        <row r="5898">
          <cell r="A5898" t="str">
            <v>82006.55</v>
          </cell>
          <cell r="B5898" t="str">
            <v>Le Monde : Physique / Politique</v>
          </cell>
          <cell r="C5898">
            <v>281</v>
          </cell>
          <cell r="D5898">
            <v>8512.0689999999995</v>
          </cell>
          <cell r="E5898">
            <v>0.16</v>
          </cell>
          <cell r="F5898">
            <v>9874</v>
          </cell>
          <cell r="G5898" t="str">
            <v>ASCO CELDA</v>
          </cell>
        </row>
        <row r="5899">
          <cell r="A5899" t="str">
            <v>47591.55</v>
          </cell>
          <cell r="B5899" t="str">
            <v>Cartes de France en relief</v>
          </cell>
          <cell r="C5899">
            <v>281</v>
          </cell>
          <cell r="D5899">
            <v>10982.759</v>
          </cell>
          <cell r="E5899">
            <v>0.16</v>
          </cell>
          <cell r="F5899">
            <v>12740</v>
          </cell>
          <cell r="G5899" t="str">
            <v>ASCO CELDA</v>
          </cell>
        </row>
        <row r="5900">
          <cell r="A5900" t="str">
            <v>47592.55</v>
          </cell>
          <cell r="B5900" t="str">
            <v>Cartes de France en relief</v>
          </cell>
          <cell r="C5900">
            <v>281</v>
          </cell>
          <cell r="D5900">
            <v>10982.759</v>
          </cell>
          <cell r="E5900">
            <v>0.16</v>
          </cell>
          <cell r="F5900">
            <v>12740</v>
          </cell>
          <cell r="G5900" t="str">
            <v>ASCO CELDA</v>
          </cell>
        </row>
        <row r="5901">
          <cell r="A5901" t="str">
            <v>35573.55</v>
          </cell>
          <cell r="B5901" t="str">
            <v>Mini-cartes effaçables</v>
          </cell>
          <cell r="C5901">
            <v>282</v>
          </cell>
          <cell r="D5901">
            <v>1940.5170000000001</v>
          </cell>
          <cell r="E5901">
            <v>0.16</v>
          </cell>
          <cell r="F5901">
            <v>2251</v>
          </cell>
          <cell r="G5901" t="str">
            <v>ASCO CELDA</v>
          </cell>
        </row>
        <row r="5902">
          <cell r="A5902" t="str">
            <v>43554.55</v>
          </cell>
          <cell r="B5902" t="str">
            <v>Globe individuel de manipulation Ø 16 cm</v>
          </cell>
          <cell r="C5902">
            <v>282</v>
          </cell>
          <cell r="D5902">
            <v>3212.069</v>
          </cell>
          <cell r="E5902">
            <v>0.16</v>
          </cell>
          <cell r="F5902">
            <v>3726</v>
          </cell>
          <cell r="G5902" t="str">
            <v>ASCO CELDA</v>
          </cell>
        </row>
        <row r="5903">
          <cell r="A5903" t="str">
            <v>01553.55</v>
          </cell>
          <cell r="B5903" t="str">
            <v>Globe terrestre lumineux Ø 30 cm</v>
          </cell>
          <cell r="C5903">
            <v>282</v>
          </cell>
          <cell r="D5903">
            <v>7377.5860000000002</v>
          </cell>
          <cell r="E5903">
            <v>0.16</v>
          </cell>
          <cell r="F5903">
            <v>8558</v>
          </cell>
          <cell r="G5903" t="str">
            <v>ASCO CELDA</v>
          </cell>
        </row>
        <row r="5904">
          <cell r="A5904" t="str">
            <v>50001.55</v>
          </cell>
          <cell r="B5904" t="str">
            <v>Globe terrestre Ø 30 cm</v>
          </cell>
          <cell r="C5904">
            <v>282</v>
          </cell>
          <cell r="D5904">
            <v>5687.9309999999996</v>
          </cell>
          <cell r="E5904">
            <v>0.16</v>
          </cell>
          <cell r="F5904">
            <v>6598</v>
          </cell>
          <cell r="G5904" t="str">
            <v>ASCO CELDA</v>
          </cell>
        </row>
        <row r="5905">
          <cell r="A5905" t="str">
            <v>00710.55</v>
          </cell>
          <cell r="B5905" t="str">
            <v>Frise historique évolutive</v>
          </cell>
          <cell r="C5905">
            <v>283</v>
          </cell>
          <cell r="D5905">
            <v>11570.69</v>
          </cell>
          <cell r="E5905">
            <v>0.16</v>
          </cell>
          <cell r="F5905">
            <v>13422</v>
          </cell>
          <cell r="G5905" t="str">
            <v>ASCO CELDA</v>
          </cell>
        </row>
        <row r="5906">
          <cell r="A5906" t="str">
            <v>00807.55</v>
          </cell>
          <cell r="B5906" t="str">
            <v>Bibliothème “La frise historique”</v>
          </cell>
          <cell r="C5906">
            <v>283</v>
          </cell>
          <cell r="D5906">
            <v>7460.3450000000003</v>
          </cell>
          <cell r="E5906">
            <v>0.16</v>
          </cell>
          <cell r="F5906">
            <v>8654</v>
          </cell>
          <cell r="G5906" t="str">
            <v>ASCO CELDA</v>
          </cell>
        </row>
        <row r="5907">
          <cell r="A5907" t="str">
            <v>00880.55</v>
          </cell>
          <cell r="B5907" t="str">
            <v>Le Bibliothème “La frise historique” + la frise historique évolutive</v>
          </cell>
          <cell r="C5907">
            <v>283</v>
          </cell>
          <cell r="D5907">
            <v>17512.069</v>
          </cell>
          <cell r="E5907">
            <v>0.16</v>
          </cell>
          <cell r="F5907">
            <v>20314</v>
          </cell>
          <cell r="G5907" t="str">
            <v>ASCO CELDA</v>
          </cell>
        </row>
        <row r="5908">
          <cell r="A5908" t="str">
            <v>47593.55</v>
          </cell>
          <cell r="B5908" t="str">
            <v>Poste radio et lecteur CD/USB</v>
          </cell>
          <cell r="C5908">
            <v>286</v>
          </cell>
          <cell r="D5908">
            <v>16240.517</v>
          </cell>
          <cell r="E5908">
            <v>0.16</v>
          </cell>
          <cell r="F5908">
            <v>18839</v>
          </cell>
          <cell r="G5908" t="str">
            <v>ASCO CELDA</v>
          </cell>
        </row>
        <row r="5909">
          <cell r="A5909" t="str">
            <v>47462.55</v>
          </cell>
          <cell r="B5909" t="str">
            <v>Microphone enregistreur</v>
          </cell>
          <cell r="C5909">
            <v>286</v>
          </cell>
          <cell r="D5909">
            <v>8513.7929999999997</v>
          </cell>
          <cell r="E5909">
            <v>0.16</v>
          </cell>
          <cell r="F5909">
            <v>9876</v>
          </cell>
          <cell r="G5909" t="str">
            <v>ASCO CELDA</v>
          </cell>
        </row>
        <row r="5910">
          <cell r="A5910" t="str">
            <v>40347.55</v>
          </cell>
          <cell r="B5910" t="str">
            <v>Casque d'écoute “mono”</v>
          </cell>
          <cell r="C5910">
            <v>286</v>
          </cell>
          <cell r="D5910">
            <v>3761.2069999999999</v>
          </cell>
          <cell r="E5910">
            <v>0.16</v>
          </cell>
          <cell r="F5910">
            <v>4363</v>
          </cell>
          <cell r="G5910" t="str">
            <v>ASCO CELDA</v>
          </cell>
        </row>
        <row r="5911">
          <cell r="A5911" t="str">
            <v>40338.55</v>
          </cell>
          <cell r="B5911" t="str">
            <v>Boîtier multi casques : 8 sorties “mono”</v>
          </cell>
          <cell r="C5911">
            <v>286</v>
          </cell>
          <cell r="D5911">
            <v>5603.4480000000003</v>
          </cell>
          <cell r="E5911">
            <v>0.16</v>
          </cell>
          <cell r="F5911">
            <v>6500</v>
          </cell>
          <cell r="G5911" t="str">
            <v>ASCO CELDA</v>
          </cell>
        </row>
        <row r="5912">
          <cell r="A5912" t="str">
            <v>38109.55</v>
          </cell>
          <cell r="B5912" t="str">
            <v>Casque d'écoute “stéréo” + adaptateur</v>
          </cell>
          <cell r="C5912">
            <v>286</v>
          </cell>
          <cell r="D5912">
            <v>4931.8969999999999</v>
          </cell>
          <cell r="E5912">
            <v>0.16</v>
          </cell>
          <cell r="F5912">
            <v>5721</v>
          </cell>
          <cell r="G5912" t="str">
            <v>ASCO CELDA</v>
          </cell>
        </row>
        <row r="5913">
          <cell r="A5913" t="str">
            <v>02808.55</v>
          </cell>
          <cell r="B5913" t="str">
            <v>4 casques stéréo “mini jack” + adaptateurs</v>
          </cell>
          <cell r="C5913">
            <v>286</v>
          </cell>
          <cell r="D5913">
            <v>1840.5170000000001</v>
          </cell>
          <cell r="E5913">
            <v>0.16</v>
          </cell>
          <cell r="F5913">
            <v>2135</v>
          </cell>
          <cell r="G5913" t="str">
            <v>ASCO CELDA</v>
          </cell>
        </row>
        <row r="5914">
          <cell r="A5914" t="str">
            <v>47267.55</v>
          </cell>
          <cell r="B5914" t="str">
            <v>Boîtier multi casques : 10 sorties “stéréo”</v>
          </cell>
          <cell r="C5914">
            <v>286</v>
          </cell>
          <cell r="D5914">
            <v>7349.1379999999999</v>
          </cell>
          <cell r="E5914">
            <v>0.16</v>
          </cell>
          <cell r="F5914">
            <v>8525</v>
          </cell>
          <cell r="G5914" t="str">
            <v>ASCO CELDA</v>
          </cell>
        </row>
        <row r="5915">
          <cell r="A5915" t="str">
            <v>02787.55</v>
          </cell>
          <cell r="B5915" t="str">
            <v>“Musiques du monde à la carte”</v>
          </cell>
          <cell r="C5915">
            <v>287</v>
          </cell>
          <cell r="D5915">
            <v>5257.759</v>
          </cell>
          <cell r="E5915">
            <v>0.16</v>
          </cell>
          <cell r="F5915">
            <v>6099</v>
          </cell>
          <cell r="G5915" t="str">
            <v>ASCO CELDA</v>
          </cell>
        </row>
        <row r="5916">
          <cell r="A5916" t="str">
            <v>47003.55</v>
          </cell>
          <cell r="B5916" t="str">
            <v>Saisons gourmandes - CD + Livre</v>
          </cell>
          <cell r="C5916">
            <v>287</v>
          </cell>
          <cell r="D5916">
            <v>5633.6210000000001</v>
          </cell>
          <cell r="E5916">
            <v>0.16</v>
          </cell>
          <cell r="F5916">
            <v>6535</v>
          </cell>
          <cell r="G5916" t="str">
            <v>ASCO CELDA</v>
          </cell>
        </row>
        <row r="5917">
          <cell r="A5917" t="str">
            <v>47004.55</v>
          </cell>
          <cell r="B5917" t="str">
            <v>Musiques douceur : grands compositeurs</v>
          </cell>
          <cell r="C5917">
            <v>287</v>
          </cell>
          <cell r="D5917">
            <v>2681.0340000000001</v>
          </cell>
          <cell r="E5917">
            <v>0.16</v>
          </cell>
          <cell r="F5917">
            <v>3110</v>
          </cell>
          <cell r="G5917" t="str">
            <v>ASCO CELDA</v>
          </cell>
        </row>
        <row r="5918">
          <cell r="A5918" t="str">
            <v>47005.55</v>
          </cell>
          <cell r="B5918" t="str">
            <v>Musiques douceur : murmures de l'eau</v>
          </cell>
          <cell r="C5918">
            <v>287</v>
          </cell>
          <cell r="D5918">
            <v>2681.0340000000001</v>
          </cell>
          <cell r="E5918">
            <v>0.16</v>
          </cell>
          <cell r="F5918">
            <v>3110</v>
          </cell>
          <cell r="G5918" t="str">
            <v>ASCO CELDA</v>
          </cell>
        </row>
        <row r="5919">
          <cell r="A5919" t="str">
            <v>02569.55</v>
          </cell>
          <cell r="B5919" t="str">
            <v>ABC d'airs du jardin</v>
          </cell>
          <cell r="C5919">
            <v>287</v>
          </cell>
          <cell r="D5919">
            <v>2406.0340000000001</v>
          </cell>
          <cell r="E5919">
            <v>0.16</v>
          </cell>
          <cell r="F5919">
            <v>2791</v>
          </cell>
          <cell r="G5919" t="str">
            <v>ASCO CELDA</v>
          </cell>
        </row>
        <row r="5920">
          <cell r="A5920" t="str">
            <v>38391.55</v>
          </cell>
          <cell r="B5920" t="str">
            <v>Boîtes musicales gigognes</v>
          </cell>
          <cell r="C5920">
            <v>288</v>
          </cell>
          <cell r="D5920">
            <v>4392.241</v>
          </cell>
          <cell r="E5920">
            <v>0.16</v>
          </cell>
          <cell r="F5920">
            <v>5095</v>
          </cell>
          <cell r="G5920" t="str">
            <v>ASCO CELDA</v>
          </cell>
        </row>
        <row r="5921">
          <cell r="A5921" t="str">
            <v>38155.55</v>
          </cell>
          <cell r="B5921" t="str">
            <v>Ensemble 4 instruments</v>
          </cell>
          <cell r="C5921">
            <v>288</v>
          </cell>
          <cell r="D5921">
            <v>4066.3789999999999</v>
          </cell>
          <cell r="E5921">
            <v>0.16</v>
          </cell>
          <cell r="F5921">
            <v>4717</v>
          </cell>
          <cell r="G5921" t="str">
            <v>ASCO CELDA</v>
          </cell>
        </row>
        <row r="5922">
          <cell r="A5922" t="str">
            <v>38154.55</v>
          </cell>
          <cell r="B5922" t="str">
            <v>Bâtons de pluie</v>
          </cell>
          <cell r="C5922">
            <v>288</v>
          </cell>
          <cell r="D5922">
            <v>1584.4829999999999</v>
          </cell>
          <cell r="E5922">
            <v>0.16</v>
          </cell>
          <cell r="F5922">
            <v>1838</v>
          </cell>
          <cell r="G5922" t="str">
            <v>ASCO CELDA</v>
          </cell>
        </row>
        <row r="5923">
          <cell r="A5923" t="str">
            <v>59315.55</v>
          </cell>
          <cell r="B5923" t="str">
            <v>Bâtons de pluie</v>
          </cell>
          <cell r="C5923">
            <v>288</v>
          </cell>
          <cell r="D5923">
            <v>7193.1030000000001</v>
          </cell>
          <cell r="E5923">
            <v>0.16</v>
          </cell>
          <cell r="F5923">
            <v>8344</v>
          </cell>
          <cell r="G5923" t="str">
            <v>ASCO CELDA</v>
          </cell>
        </row>
        <row r="5924">
          <cell r="A5924" t="str">
            <v>59419.55</v>
          </cell>
          <cell r="B5924" t="str">
            <v>4 Kazoos</v>
          </cell>
          <cell r="C5924">
            <v>288</v>
          </cell>
          <cell r="D5924">
            <v>1075</v>
          </cell>
          <cell r="E5924">
            <v>0.16</v>
          </cell>
          <cell r="F5924">
            <v>1247</v>
          </cell>
          <cell r="G5924" t="str">
            <v>ASCO CELDA</v>
          </cell>
        </row>
        <row r="5925">
          <cell r="A5925" t="str">
            <v>47482.55</v>
          </cell>
          <cell r="B5925" t="str">
            <v>Flûte à bec scolaire</v>
          </cell>
          <cell r="C5925">
            <v>288</v>
          </cell>
          <cell r="D5925">
            <v>804.31</v>
          </cell>
          <cell r="E5925">
            <v>0.16</v>
          </cell>
          <cell r="F5925">
            <v>933</v>
          </cell>
          <cell r="G5925" t="str">
            <v>ASCO CELDA</v>
          </cell>
        </row>
        <row r="5926">
          <cell r="A5926" t="str">
            <v>59393.55</v>
          </cell>
          <cell r="B5926" t="str">
            <v>2 claves en bois</v>
          </cell>
          <cell r="C5926">
            <v>288</v>
          </cell>
          <cell r="D5926">
            <v>788.79300000000001</v>
          </cell>
          <cell r="E5926">
            <v>0.16</v>
          </cell>
          <cell r="F5926">
            <v>915</v>
          </cell>
          <cell r="G5926" t="str">
            <v>ASCO CELDA</v>
          </cell>
        </row>
        <row r="5927">
          <cell r="A5927" t="str">
            <v>47485.55</v>
          </cell>
          <cell r="B5927" t="str">
            <v>Castagnettes</v>
          </cell>
          <cell r="C5927">
            <v>288</v>
          </cell>
          <cell r="D5927">
            <v>318.96600000000001</v>
          </cell>
          <cell r="E5927">
            <v>0.16</v>
          </cell>
          <cell r="F5927">
            <v>370</v>
          </cell>
          <cell r="G5927" t="str">
            <v>ASCO CELDA</v>
          </cell>
        </row>
        <row r="5928">
          <cell r="A5928" t="str">
            <v>59314.55</v>
          </cell>
          <cell r="B5928" t="str">
            <v>Castagnettes à manche</v>
          </cell>
          <cell r="C5928">
            <v>288</v>
          </cell>
          <cell r="D5928">
            <v>478.44799999999998</v>
          </cell>
          <cell r="E5928">
            <v>0.16</v>
          </cell>
          <cell r="F5928">
            <v>555</v>
          </cell>
          <cell r="G5928" t="str">
            <v>ASCO CELDA</v>
          </cell>
        </row>
        <row r="5929">
          <cell r="A5929" t="str">
            <v>20068.55</v>
          </cell>
          <cell r="B5929" t="str">
            <v>Métallophone diatonique</v>
          </cell>
          <cell r="C5929">
            <v>289</v>
          </cell>
          <cell r="D5929">
            <v>2387.931</v>
          </cell>
          <cell r="E5929">
            <v>0.16</v>
          </cell>
          <cell r="F5929">
            <v>2770</v>
          </cell>
          <cell r="G5929" t="str">
            <v>ASCO CELDA</v>
          </cell>
        </row>
        <row r="5930">
          <cell r="A5930" t="str">
            <v>47347.55</v>
          </cell>
          <cell r="B5930" t="str">
            <v>Xylophone</v>
          </cell>
          <cell r="C5930">
            <v>289</v>
          </cell>
          <cell r="D5930">
            <v>2865.5169999999998</v>
          </cell>
          <cell r="E5930">
            <v>0.16</v>
          </cell>
          <cell r="F5930">
            <v>3324</v>
          </cell>
          <cell r="G5930" t="str">
            <v>ASCO CELDA</v>
          </cell>
        </row>
        <row r="5931">
          <cell r="A5931" t="str">
            <v>47486.55</v>
          </cell>
          <cell r="B5931" t="str">
            <v>Grand xylophone</v>
          </cell>
          <cell r="C5931">
            <v>289</v>
          </cell>
          <cell r="D5931">
            <v>10104.31</v>
          </cell>
          <cell r="E5931">
            <v>0.16</v>
          </cell>
          <cell r="F5931">
            <v>11721</v>
          </cell>
          <cell r="G5931" t="str">
            <v>ASCO CELDA</v>
          </cell>
        </row>
        <row r="5932">
          <cell r="A5932" t="str">
            <v>59316.55</v>
          </cell>
          <cell r="B5932" t="str">
            <v>Paire de maracas</v>
          </cell>
          <cell r="C5932">
            <v>289</v>
          </cell>
          <cell r="D5932">
            <v>1305.172</v>
          </cell>
          <cell r="E5932">
            <v>0.16</v>
          </cell>
          <cell r="F5932">
            <v>1514</v>
          </cell>
          <cell r="G5932" t="str">
            <v>ASCO CELDA</v>
          </cell>
        </row>
        <row r="5933">
          <cell r="A5933" t="str">
            <v>47484.55</v>
          </cell>
          <cell r="B5933" t="str">
            <v>Maracas œufs</v>
          </cell>
          <cell r="C5933">
            <v>289</v>
          </cell>
          <cell r="D5933">
            <v>2554.31</v>
          </cell>
          <cell r="E5933">
            <v>0.16</v>
          </cell>
          <cell r="F5933">
            <v>2963</v>
          </cell>
          <cell r="G5933" t="str">
            <v>ASCO CELDA</v>
          </cell>
        </row>
        <row r="5934">
          <cell r="A5934" t="str">
            <v>59317.55</v>
          </cell>
          <cell r="B5934" t="str">
            <v>Cymbalettes à manche</v>
          </cell>
          <cell r="C5934">
            <v>289</v>
          </cell>
          <cell r="D5934">
            <v>1774.1379999999999</v>
          </cell>
          <cell r="E5934">
            <v>0.16</v>
          </cell>
          <cell r="F5934">
            <v>2058</v>
          </cell>
          <cell r="G5934" t="str">
            <v>ASCO CELDA</v>
          </cell>
        </row>
        <row r="5935">
          <cell r="A5935" t="str">
            <v>47487.55</v>
          </cell>
          <cell r="B5935" t="str">
            <v>Poignée à grelots</v>
          </cell>
          <cell r="C5935">
            <v>289</v>
          </cell>
          <cell r="D5935">
            <v>1208.6210000000001</v>
          </cell>
          <cell r="E5935">
            <v>0.16</v>
          </cell>
          <cell r="F5935">
            <v>1402</v>
          </cell>
          <cell r="G5935" t="str">
            <v>ASCO CELDA</v>
          </cell>
        </row>
        <row r="5936">
          <cell r="A5936" t="str">
            <v>59394.55</v>
          </cell>
          <cell r="B5936" t="str">
            <v>2 poignées à grelots</v>
          </cell>
          <cell r="C5936">
            <v>289</v>
          </cell>
          <cell r="D5936">
            <v>891.37900000000002</v>
          </cell>
          <cell r="E5936">
            <v>0.16</v>
          </cell>
          <cell r="F5936">
            <v>1034</v>
          </cell>
          <cell r="G5936" t="str">
            <v>ASCO CELDA</v>
          </cell>
        </row>
        <row r="5937">
          <cell r="A5937" t="str">
            <v>04879.55</v>
          </cell>
          <cell r="B5937" t="str">
            <v>Triangle</v>
          </cell>
          <cell r="C5937">
            <v>290</v>
          </cell>
          <cell r="D5937">
            <v>893.96600000000001</v>
          </cell>
          <cell r="E5937">
            <v>0.16</v>
          </cell>
          <cell r="F5937">
            <v>1037</v>
          </cell>
          <cell r="G5937" t="str">
            <v>ASCO CELDA</v>
          </cell>
        </row>
        <row r="5938">
          <cell r="A5938" t="str">
            <v>20157.55</v>
          </cell>
          <cell r="B5938" t="str">
            <v>8 clochettes à poignées</v>
          </cell>
          <cell r="C5938">
            <v>290</v>
          </cell>
          <cell r="D5938">
            <v>6838.7929999999997</v>
          </cell>
          <cell r="E5938">
            <v>0.16</v>
          </cell>
          <cell r="F5938">
            <v>7933</v>
          </cell>
          <cell r="G5938" t="str">
            <v>ASCO CELDA</v>
          </cell>
        </row>
        <row r="5939">
          <cell r="A5939" t="str">
            <v>47483.55</v>
          </cell>
          <cell r="B5939" t="str">
            <v>Cymbales</v>
          </cell>
          <cell r="C5939">
            <v>290</v>
          </cell>
          <cell r="D5939">
            <v>5152.5860000000002</v>
          </cell>
          <cell r="E5939">
            <v>0.16</v>
          </cell>
          <cell r="F5939">
            <v>5977</v>
          </cell>
          <cell r="G5939" t="str">
            <v>ASCO CELDA</v>
          </cell>
        </row>
        <row r="5940">
          <cell r="A5940" t="str">
            <v>32514.55</v>
          </cell>
          <cell r="B5940" t="str">
            <v>Tambourin sans peau et  6 paires de cymbalettes</v>
          </cell>
          <cell r="C5940">
            <v>290</v>
          </cell>
          <cell r="D5940">
            <v>1218.9659999999999</v>
          </cell>
          <cell r="E5940">
            <v>0.16</v>
          </cell>
          <cell r="F5940">
            <v>1414</v>
          </cell>
          <cell r="G5940" t="str">
            <v>ASCO CELDA</v>
          </cell>
        </row>
        <row r="5941">
          <cell r="A5941" t="str">
            <v>32523.55</v>
          </cell>
          <cell r="B5941" t="str">
            <v>Tambourin avec peau naturelle et 6 paires de cymbalettes</v>
          </cell>
          <cell r="C5941">
            <v>290</v>
          </cell>
          <cell r="D5941">
            <v>3006.8969999999999</v>
          </cell>
          <cell r="E5941">
            <v>0.16</v>
          </cell>
          <cell r="F5941">
            <v>3488</v>
          </cell>
          <cell r="G5941" t="str">
            <v>ASCO CELDA</v>
          </cell>
        </row>
        <row r="5942">
          <cell r="A5942" t="str">
            <v>32532.55</v>
          </cell>
          <cell r="B5942" t="str">
            <v>Tambourin avec peau naturelle et battant</v>
          </cell>
          <cell r="C5942">
            <v>290</v>
          </cell>
          <cell r="D5942">
            <v>2921.5520000000001</v>
          </cell>
          <cell r="E5942">
            <v>0.16</v>
          </cell>
          <cell r="F5942">
            <v>3389</v>
          </cell>
          <cell r="G5942" t="str">
            <v>ASCO CELDA</v>
          </cell>
        </row>
        <row r="5943">
          <cell r="A5943" t="str">
            <v>32505.55</v>
          </cell>
          <cell r="B5943" t="str">
            <v>Ensemble de percussions en bois</v>
          </cell>
          <cell r="C5943">
            <v>290</v>
          </cell>
          <cell r="D5943">
            <v>6597.4139999999998</v>
          </cell>
          <cell r="E5943">
            <v>0.16</v>
          </cell>
          <cell r="F5943">
            <v>7653</v>
          </cell>
          <cell r="G5943" t="str">
            <v>ASCO CELDA</v>
          </cell>
        </row>
        <row r="5944">
          <cell r="A5944" t="str">
            <v>32499.55</v>
          </cell>
          <cell r="B5944" t="str">
            <v>Ensemble de percussions variées</v>
          </cell>
          <cell r="C5944">
            <v>290</v>
          </cell>
          <cell r="D5944">
            <v>9296.5519999999997</v>
          </cell>
          <cell r="E5944">
            <v>0.16</v>
          </cell>
          <cell r="F5944">
            <v>10784</v>
          </cell>
          <cell r="G5944" t="str">
            <v>ASCO CELDA</v>
          </cell>
        </row>
        <row r="5945">
          <cell r="A5945" t="str">
            <v>47132.55</v>
          </cell>
          <cell r="B5945" t="str">
            <v>Sacoche à musique vide</v>
          </cell>
          <cell r="C5945">
            <v>291</v>
          </cell>
          <cell r="D5945">
            <v>10635.344999999999</v>
          </cell>
          <cell r="E5945">
            <v>0.16</v>
          </cell>
          <cell r="F5945">
            <v>12337</v>
          </cell>
          <cell r="G5945" t="str">
            <v>ASCO CELDA</v>
          </cell>
        </row>
        <row r="5946">
          <cell r="A5946" t="str">
            <v>20184.55</v>
          </cell>
          <cell r="B5946" t="str">
            <v>Ensemble de 28 instruments</v>
          </cell>
          <cell r="C5946">
            <v>291</v>
          </cell>
          <cell r="D5946">
            <v>29604.31</v>
          </cell>
          <cell r="E5946">
            <v>0.16</v>
          </cell>
          <cell r="F5946">
            <v>34341</v>
          </cell>
          <cell r="G5946" t="str">
            <v>ASCO CELDA</v>
          </cell>
        </row>
        <row r="5947">
          <cell r="A5947" t="str">
            <v>21341.55</v>
          </cell>
          <cell r="B5947" t="str">
            <v>La sacoche à musique + l'ensemble de 28 instruments</v>
          </cell>
          <cell r="C5947">
            <v>291</v>
          </cell>
          <cell r="D5947">
            <v>39238.792999999998</v>
          </cell>
          <cell r="E5947">
            <v>0.16</v>
          </cell>
          <cell r="F5947">
            <v>45517</v>
          </cell>
          <cell r="G5947" t="str">
            <v>ASCO CELDA</v>
          </cell>
        </row>
        <row r="5948">
          <cell r="A5948" t="str">
            <v>38059.55</v>
          </cell>
          <cell r="B5948" t="str">
            <v>10 chaussettes de Noël</v>
          </cell>
          <cell r="C5948">
            <v>291</v>
          </cell>
          <cell r="D5948">
            <v>2466.3789999999999</v>
          </cell>
          <cell r="E5948">
            <v>0.16</v>
          </cell>
          <cell r="F5948">
            <v>2861</v>
          </cell>
          <cell r="G5948" t="str">
            <v>ASCO CELDA</v>
          </cell>
        </row>
        <row r="5949">
          <cell r="A5949" t="str">
            <v>38067.55</v>
          </cell>
          <cell r="B5949" t="str">
            <v>150 gommettes feutrine adhésive “Noël”</v>
          </cell>
          <cell r="C5949">
            <v>291</v>
          </cell>
          <cell r="D5949">
            <v>652.58600000000001</v>
          </cell>
          <cell r="E5949">
            <v>0.16</v>
          </cell>
          <cell r="F5949">
            <v>757</v>
          </cell>
          <cell r="G5949" t="str">
            <v>ASCO CELDA</v>
          </cell>
        </row>
        <row r="5950">
          <cell r="A5950" t="str">
            <v>38252.55</v>
          </cell>
          <cell r="B5950" t="str">
            <v>20 sacs organza</v>
          </cell>
          <cell r="C5950">
            <v>291</v>
          </cell>
          <cell r="D5950">
            <v>852.58600000000001</v>
          </cell>
          <cell r="E5950">
            <v>0.16</v>
          </cell>
          <cell r="F5950">
            <v>989</v>
          </cell>
          <cell r="G5950" t="str">
            <v>ASCO CELDA</v>
          </cell>
        </row>
        <row r="5951">
          <cell r="A5951" t="str">
            <v>24467.55</v>
          </cell>
          <cell r="B5951" t="str">
            <v>Décorations de Noël à suspendre</v>
          </cell>
          <cell r="C5951">
            <v>292</v>
          </cell>
          <cell r="D5951">
            <v>689.65499999999997</v>
          </cell>
          <cell r="E5951">
            <v>0.16</v>
          </cell>
          <cell r="F5951">
            <v>800</v>
          </cell>
          <cell r="G5951" t="str">
            <v>ASCO CELDA</v>
          </cell>
        </row>
        <row r="5952">
          <cell r="A5952" t="str">
            <v>35028.55</v>
          </cell>
          <cell r="B5952" t="str">
            <v>Décorations de Noël à suspendre</v>
          </cell>
          <cell r="C5952">
            <v>292</v>
          </cell>
          <cell r="D5952">
            <v>817.24099999999999</v>
          </cell>
          <cell r="E5952">
            <v>0.16</v>
          </cell>
          <cell r="F5952">
            <v>948</v>
          </cell>
          <cell r="G5952" t="str">
            <v>ASCO CELDA</v>
          </cell>
        </row>
        <row r="5953">
          <cell r="A5953" t="str">
            <v>04650.55</v>
          </cell>
          <cell r="B5953" t="str">
            <v>6 sapins</v>
          </cell>
          <cell r="C5953">
            <v>292</v>
          </cell>
          <cell r="D5953">
            <v>2344.828</v>
          </cell>
          <cell r="E5953">
            <v>0.16</v>
          </cell>
          <cell r="F5953">
            <v>2720</v>
          </cell>
          <cell r="G5953" t="str">
            <v>ASCO CELDA</v>
          </cell>
        </row>
        <row r="5954">
          <cell r="A5954" t="str">
            <v>35468.55</v>
          </cell>
          <cell r="B5954" t="str">
            <v>3 traîneaux à décorer</v>
          </cell>
          <cell r="C5954">
            <v>292</v>
          </cell>
          <cell r="D5954">
            <v>1806.8969999999999</v>
          </cell>
          <cell r="E5954">
            <v>0.16</v>
          </cell>
          <cell r="F5954">
            <v>2096</v>
          </cell>
          <cell r="G5954" t="str">
            <v>ASCO CELDA</v>
          </cell>
        </row>
        <row r="5955">
          <cell r="A5955" t="str">
            <v>35503.55</v>
          </cell>
          <cell r="B5955" t="str">
            <v>6 porte-serviettes Sapin</v>
          </cell>
          <cell r="C5955">
            <v>292</v>
          </cell>
          <cell r="D5955">
            <v>2266.3789999999999</v>
          </cell>
          <cell r="E5955">
            <v>0.16</v>
          </cell>
          <cell r="F5955">
            <v>2629</v>
          </cell>
          <cell r="G5955" t="str">
            <v>ASCO CELDA</v>
          </cell>
        </row>
        <row r="5956">
          <cell r="A5956" t="str">
            <v>59126.55</v>
          </cell>
          <cell r="B5956" t="str">
            <v>10 bougeoirs étoiles doubles</v>
          </cell>
          <cell r="C5956">
            <v>292</v>
          </cell>
          <cell r="D5956">
            <v>2506.8969999999999</v>
          </cell>
          <cell r="E5956">
            <v>0.16</v>
          </cell>
          <cell r="F5956">
            <v>2908</v>
          </cell>
          <cell r="G5956" t="str">
            <v>ASCO CELDA</v>
          </cell>
        </row>
        <row r="5957">
          <cell r="A5957" t="str">
            <v>35517.55</v>
          </cell>
          <cell r="B5957" t="str">
            <v>10 couronnes styropor</v>
          </cell>
          <cell r="C5957">
            <v>292</v>
          </cell>
          <cell r="D5957">
            <v>1367.241</v>
          </cell>
          <cell r="E5957">
            <v>0.16</v>
          </cell>
          <cell r="F5957">
            <v>1586</v>
          </cell>
          <cell r="G5957" t="str">
            <v>ASCO CELDA</v>
          </cell>
        </row>
        <row r="5958">
          <cell r="A5958" t="str">
            <v>40866.55</v>
          </cell>
          <cell r="B5958" t="str">
            <v>10 boules en styropor</v>
          </cell>
          <cell r="C5958">
            <v>292</v>
          </cell>
          <cell r="D5958">
            <v>1118.1030000000001</v>
          </cell>
          <cell r="E5958">
            <v>0.16</v>
          </cell>
          <cell r="F5958">
            <v>1297</v>
          </cell>
          <cell r="G5958" t="str">
            <v>ASCO CELDA</v>
          </cell>
        </row>
        <row r="5959">
          <cell r="A5959" t="str">
            <v>04402.55</v>
          </cell>
          <cell r="B5959" t="str">
            <v>Attaches en métal</v>
          </cell>
          <cell r="C5959">
            <v>292</v>
          </cell>
          <cell r="D5959">
            <v>225</v>
          </cell>
          <cell r="E5959">
            <v>0.16</v>
          </cell>
          <cell r="F5959">
            <v>261</v>
          </cell>
          <cell r="G5959" t="str">
            <v>ASCO CELDA</v>
          </cell>
        </row>
        <row r="5960">
          <cell r="A5960" t="str">
            <v>35377.55</v>
          </cell>
          <cell r="B5960" t="str">
            <v>Boules transparentes à décorer</v>
          </cell>
          <cell r="C5960">
            <v>293</v>
          </cell>
          <cell r="D5960">
            <v>660.34500000000003</v>
          </cell>
          <cell r="E5960">
            <v>0.16</v>
          </cell>
          <cell r="F5960">
            <v>766</v>
          </cell>
          <cell r="G5960" t="str">
            <v>ASCO CELDA</v>
          </cell>
        </row>
        <row r="5961">
          <cell r="A5961" t="str">
            <v>35378.55</v>
          </cell>
          <cell r="B5961" t="str">
            <v>Plumes</v>
          </cell>
          <cell r="C5961">
            <v>293</v>
          </cell>
          <cell r="D5961">
            <v>189.655</v>
          </cell>
          <cell r="E5961">
            <v>0.16</v>
          </cell>
          <cell r="F5961">
            <v>220</v>
          </cell>
          <cell r="G5961" t="str">
            <v>ASCO CELDA</v>
          </cell>
        </row>
        <row r="5962">
          <cell r="A5962" t="str">
            <v>35464.55</v>
          </cell>
          <cell r="B5962" t="str">
            <v>Plumes</v>
          </cell>
          <cell r="C5962">
            <v>293</v>
          </cell>
          <cell r="D5962">
            <v>469.82799999999997</v>
          </cell>
          <cell r="E5962">
            <v>0.16</v>
          </cell>
          <cell r="F5962">
            <v>545</v>
          </cell>
          <cell r="G5962" t="str">
            <v>ASCO CELDA</v>
          </cell>
        </row>
        <row r="5963">
          <cell r="A5963" t="str">
            <v>35465.55</v>
          </cell>
          <cell r="B5963" t="str">
            <v>Plumes</v>
          </cell>
          <cell r="C5963">
            <v>293</v>
          </cell>
          <cell r="D5963">
            <v>469.82799999999997</v>
          </cell>
          <cell r="E5963">
            <v>0.16</v>
          </cell>
          <cell r="F5963">
            <v>545</v>
          </cell>
          <cell r="G5963" t="str">
            <v>ASCO CELDA</v>
          </cell>
        </row>
        <row r="5964">
          <cell r="A5964" t="str">
            <v>35050.55</v>
          </cell>
          <cell r="B5964" t="str">
            <v>Grandes formes de Noël à coller</v>
          </cell>
          <cell r="C5964">
            <v>293</v>
          </cell>
          <cell r="D5964">
            <v>1234.4829999999999</v>
          </cell>
          <cell r="E5964">
            <v>0.16</v>
          </cell>
          <cell r="F5964">
            <v>1432</v>
          </cell>
          <cell r="G5964" t="str">
            <v>ASCO CELDA</v>
          </cell>
        </row>
        <row r="5965">
          <cell r="A5965" t="str">
            <v>35026.55</v>
          </cell>
          <cell r="B5965" t="str">
            <v>Flocons or, argent et blanc</v>
          </cell>
          <cell r="C5965">
            <v>293</v>
          </cell>
          <cell r="D5965">
            <v>1072.414</v>
          </cell>
          <cell r="E5965">
            <v>0.16</v>
          </cell>
          <cell r="F5965">
            <v>1244</v>
          </cell>
          <cell r="G5965" t="str">
            <v>ASCO CELDA</v>
          </cell>
        </row>
        <row r="5966">
          <cell r="A5966" t="str">
            <v>59007.55</v>
          </cell>
          <cell r="B5966" t="str">
            <v>Gommettes mousse adhésives étoiles</v>
          </cell>
          <cell r="C5966">
            <v>293</v>
          </cell>
          <cell r="D5966">
            <v>537.06899999999996</v>
          </cell>
          <cell r="E5966">
            <v>0.16</v>
          </cell>
          <cell r="F5966">
            <v>623</v>
          </cell>
          <cell r="G5966" t="str">
            <v>ASCO CELDA</v>
          </cell>
        </row>
        <row r="5967">
          <cell r="A5967" t="str">
            <v>24600.55</v>
          </cell>
          <cell r="B5967" t="str">
            <v>Gommettes étoiles or et argent</v>
          </cell>
          <cell r="C5967">
            <v>293</v>
          </cell>
          <cell r="D5967">
            <v>1018.966</v>
          </cell>
          <cell r="E5967">
            <v>0.16</v>
          </cell>
          <cell r="F5967">
            <v>1182</v>
          </cell>
          <cell r="G5967" t="str">
            <v>ASCO CELDA</v>
          </cell>
        </row>
        <row r="5968">
          <cell r="A5968" t="str">
            <v>59365.55</v>
          </cell>
          <cell r="B5968" t="str">
            <v>2 gels pailletés : or et argent</v>
          </cell>
          <cell r="C5968">
            <v>293</v>
          </cell>
          <cell r="D5968">
            <v>1241.3789999999999</v>
          </cell>
          <cell r="E5968">
            <v>0.16</v>
          </cell>
          <cell r="F5968">
            <v>1440</v>
          </cell>
          <cell r="G5968" t="str">
            <v>ASCO CELDA</v>
          </cell>
        </row>
        <row r="5969">
          <cell r="A5969" t="str">
            <v>02828.55</v>
          </cell>
          <cell r="B5969" t="str">
            <v>Feutres or et argent</v>
          </cell>
          <cell r="C5969">
            <v>293</v>
          </cell>
          <cell r="D5969">
            <v>666.37900000000002</v>
          </cell>
          <cell r="E5969">
            <v>0.16</v>
          </cell>
          <cell r="F5969">
            <v>773</v>
          </cell>
          <cell r="G5969" t="str">
            <v>ASCO CELDA</v>
          </cell>
        </row>
        <row r="5970">
          <cell r="A5970" t="str">
            <v>04129.55</v>
          </cell>
          <cell r="B5970" t="str">
            <v>3 emporte-pièces “Noël”</v>
          </cell>
          <cell r="C5970">
            <v>294</v>
          </cell>
          <cell r="D5970">
            <v>1662.931</v>
          </cell>
          <cell r="E5970">
            <v>0.16</v>
          </cell>
          <cell r="F5970">
            <v>1929</v>
          </cell>
          <cell r="G5970" t="str">
            <v>ASCO CELDA</v>
          </cell>
        </row>
        <row r="5971">
          <cell r="A5971" t="str">
            <v>35412.55</v>
          </cell>
          <cell r="B5971" t="str">
            <v>Pochoirs géant Noël</v>
          </cell>
          <cell r="C5971">
            <v>294</v>
          </cell>
          <cell r="D5971">
            <v>1144.828</v>
          </cell>
          <cell r="E5971">
            <v>0.16</v>
          </cell>
          <cell r="F5971">
            <v>1328</v>
          </cell>
          <cell r="G5971" t="str">
            <v>ASCO CELDA</v>
          </cell>
        </row>
        <row r="5972">
          <cell r="A5972" t="str">
            <v>35413.55</v>
          </cell>
          <cell r="B5972" t="str">
            <v>Spray neige</v>
          </cell>
          <cell r="C5972">
            <v>294</v>
          </cell>
          <cell r="D5972">
            <v>537.06899999999996</v>
          </cell>
          <cell r="E5972">
            <v>0.16</v>
          </cell>
          <cell r="F5972">
            <v>623</v>
          </cell>
          <cell r="G5972" t="str">
            <v>ASCO CELDA</v>
          </cell>
        </row>
        <row r="5973">
          <cell r="A5973" t="str">
            <v>35737.55</v>
          </cell>
          <cell r="B5973" t="str">
            <v>12 pots</v>
          </cell>
          <cell r="C5973">
            <v>294</v>
          </cell>
          <cell r="D5973">
            <v>4213.7929999999997</v>
          </cell>
          <cell r="E5973">
            <v>0.16</v>
          </cell>
          <cell r="F5973">
            <v>4888</v>
          </cell>
          <cell r="G5973" t="str">
            <v>ASCO CELDA</v>
          </cell>
        </row>
        <row r="5974">
          <cell r="A5974" t="str">
            <v>01933.55</v>
          </cell>
          <cell r="B5974" t="str">
            <v>60 œufs en styropor</v>
          </cell>
          <cell r="C5974">
            <v>294</v>
          </cell>
          <cell r="D5974">
            <v>2935.3449999999998</v>
          </cell>
          <cell r="E5974">
            <v>0.16</v>
          </cell>
          <cell r="F5974">
            <v>3405</v>
          </cell>
          <cell r="G5974" t="str">
            <v>ASCO CELDA</v>
          </cell>
        </row>
        <row r="5975">
          <cell r="A5975" t="str">
            <v>59139.55</v>
          </cell>
          <cell r="B5975" t="str">
            <v>6 mobiles “Fleurs”</v>
          </cell>
          <cell r="C5975">
            <v>294</v>
          </cell>
          <cell r="D5975">
            <v>2043.9659999999999</v>
          </cell>
          <cell r="E5975">
            <v>0.16</v>
          </cell>
          <cell r="F5975">
            <v>2371</v>
          </cell>
          <cell r="G5975" t="str">
            <v>ASCO CELDA</v>
          </cell>
        </row>
        <row r="5976">
          <cell r="A5976" t="str">
            <v>35472.55</v>
          </cell>
          <cell r="B5976" t="str">
            <v>Pochoirs Pâques</v>
          </cell>
          <cell r="C5976">
            <v>294</v>
          </cell>
          <cell r="D5976">
            <v>590.51700000000005</v>
          </cell>
          <cell r="E5976">
            <v>0.16</v>
          </cell>
          <cell r="F5976">
            <v>685</v>
          </cell>
          <cell r="G5976" t="str">
            <v>ASCO CELDA</v>
          </cell>
        </row>
        <row r="5977">
          <cell r="A5977" t="str">
            <v>47519.55</v>
          </cell>
          <cell r="B5977" t="str">
            <v>6 porte-lettres</v>
          </cell>
          <cell r="C5977">
            <v>295</v>
          </cell>
          <cell r="D5977">
            <v>2371.5520000000001</v>
          </cell>
          <cell r="E5977">
            <v>0.16</v>
          </cell>
          <cell r="F5977">
            <v>2751</v>
          </cell>
          <cell r="G5977" t="str">
            <v>ASCO CELDA</v>
          </cell>
        </row>
        <row r="5978">
          <cell r="A5978" t="str">
            <v>47520.55</v>
          </cell>
          <cell r="B5978" t="str">
            <v>6 arbres à bijoux</v>
          </cell>
          <cell r="C5978">
            <v>295</v>
          </cell>
          <cell r="D5978">
            <v>1925</v>
          </cell>
          <cell r="E5978">
            <v>0.16</v>
          </cell>
          <cell r="F5978">
            <v>2233</v>
          </cell>
          <cell r="G5978" t="str">
            <v>ASCO CELDA</v>
          </cell>
        </row>
        <row r="5979">
          <cell r="A5979" t="str">
            <v>47521.55</v>
          </cell>
          <cell r="B5979" t="str">
            <v>6 serre-livres</v>
          </cell>
          <cell r="C5979">
            <v>295</v>
          </cell>
          <cell r="D5979">
            <v>2434.4830000000002</v>
          </cell>
          <cell r="E5979">
            <v>0.16</v>
          </cell>
          <cell r="F5979">
            <v>2824</v>
          </cell>
          <cell r="G5979" t="str">
            <v>ASCO CELDA</v>
          </cell>
        </row>
        <row r="5980">
          <cell r="A5980" t="str">
            <v>59138.55</v>
          </cell>
          <cell r="B5980" t="str">
            <v>24 plaques à décorer</v>
          </cell>
          <cell r="C5980">
            <v>295</v>
          </cell>
          <cell r="D5980">
            <v>2743.9659999999999</v>
          </cell>
          <cell r="E5980">
            <v>0.16</v>
          </cell>
          <cell r="F5980">
            <v>3183</v>
          </cell>
          <cell r="G5980" t="str">
            <v>ASCO CELDA</v>
          </cell>
        </row>
        <row r="5981">
          <cell r="A5981" t="str">
            <v>35806.55</v>
          </cell>
          <cell r="B5981" t="str">
            <v>12 décapsuleurs en bois</v>
          </cell>
          <cell r="C5981">
            <v>295</v>
          </cell>
          <cell r="D5981">
            <v>3824.1379999999999</v>
          </cell>
          <cell r="E5981">
            <v>0.16</v>
          </cell>
          <cell r="F5981">
            <v>4436</v>
          </cell>
          <cell r="G5981" t="str">
            <v>ASCO CELDA</v>
          </cell>
        </row>
        <row r="5982">
          <cell r="A5982" t="str">
            <v>35736.55</v>
          </cell>
          <cell r="B5982" t="str">
            <v>12 miroirs</v>
          </cell>
          <cell r="C5982">
            <v>295</v>
          </cell>
          <cell r="D5982">
            <v>4851.7240000000002</v>
          </cell>
          <cell r="E5982">
            <v>0.16</v>
          </cell>
          <cell r="F5982">
            <v>5628</v>
          </cell>
          <cell r="G5982" t="str">
            <v>ASCO CELDA</v>
          </cell>
        </row>
        <row r="5983">
          <cell r="A5983" t="str">
            <v>04651.55</v>
          </cell>
          <cell r="B5983" t="str">
            <v>6 cœurs</v>
          </cell>
          <cell r="C5983">
            <v>295</v>
          </cell>
          <cell r="D5983">
            <v>864.65499999999997</v>
          </cell>
          <cell r="E5983">
            <v>0.16</v>
          </cell>
          <cell r="F5983">
            <v>1003</v>
          </cell>
          <cell r="G5983" t="str">
            <v>ASCO CELDA</v>
          </cell>
        </row>
        <row r="5984">
          <cell r="A5984" t="str">
            <v>35387.55</v>
          </cell>
          <cell r="B5984" t="str">
            <v>10 planches en bois à décorer</v>
          </cell>
          <cell r="C5984">
            <v>295</v>
          </cell>
          <cell r="D5984">
            <v>3359.4830000000002</v>
          </cell>
          <cell r="E5984">
            <v>0.16</v>
          </cell>
          <cell r="F5984">
            <v>3897</v>
          </cell>
          <cell r="G5984" t="str">
            <v>ASCO CELDA</v>
          </cell>
        </row>
        <row r="5985">
          <cell r="A5985" t="str">
            <v>35507.55</v>
          </cell>
          <cell r="B5985" t="str">
            <v>6 porte-torchons</v>
          </cell>
          <cell r="C5985">
            <v>296</v>
          </cell>
          <cell r="D5985">
            <v>2100</v>
          </cell>
          <cell r="E5985">
            <v>0.16</v>
          </cell>
          <cell r="F5985">
            <v>2436</v>
          </cell>
          <cell r="G5985" t="str">
            <v>ASCO CELDA</v>
          </cell>
        </row>
        <row r="5986">
          <cell r="A5986" t="str">
            <v>02909.55</v>
          </cell>
          <cell r="B5986" t="str">
            <v>300 bâtonnets de bois</v>
          </cell>
          <cell r="C5986">
            <v>296</v>
          </cell>
          <cell r="D5986">
            <v>725</v>
          </cell>
          <cell r="E5986">
            <v>0.16</v>
          </cell>
          <cell r="F5986">
            <v>841</v>
          </cell>
          <cell r="G5986" t="str">
            <v>ASCO CELDA</v>
          </cell>
        </row>
        <row r="5987">
          <cell r="A5987" t="str">
            <v>38269.55</v>
          </cell>
          <cell r="B5987" t="str">
            <v>Allumettes en bois</v>
          </cell>
          <cell r="C5987">
            <v>296</v>
          </cell>
          <cell r="D5987">
            <v>993.96600000000001</v>
          </cell>
          <cell r="E5987">
            <v>0.16</v>
          </cell>
          <cell r="F5987">
            <v>1153</v>
          </cell>
          <cell r="G5987" t="str">
            <v>ASCO CELDA</v>
          </cell>
        </row>
        <row r="5988">
          <cell r="A5988" t="str">
            <v>38270.55</v>
          </cell>
          <cell r="B5988" t="str">
            <v>Allumettes en bois</v>
          </cell>
          <cell r="C5988">
            <v>296</v>
          </cell>
          <cell r="D5988">
            <v>932.75900000000001</v>
          </cell>
          <cell r="E5988">
            <v>0.16</v>
          </cell>
          <cell r="F5988">
            <v>1082</v>
          </cell>
          <cell r="G5988" t="str">
            <v>ASCO CELDA</v>
          </cell>
        </row>
        <row r="5989">
          <cell r="A5989" t="str">
            <v>04410.55</v>
          </cell>
          <cell r="B5989" t="str">
            <v>Pinces à linge</v>
          </cell>
          <cell r="C5989">
            <v>296</v>
          </cell>
          <cell r="D5989">
            <v>830.17200000000003</v>
          </cell>
          <cell r="E5989">
            <v>0.16</v>
          </cell>
          <cell r="F5989">
            <v>963</v>
          </cell>
          <cell r="G5989" t="str">
            <v>ASCO CELDA</v>
          </cell>
        </row>
        <row r="5990">
          <cell r="A5990" t="str">
            <v>38271.55</v>
          </cell>
          <cell r="B5990" t="str">
            <v>100 mini pinces à linge</v>
          </cell>
          <cell r="C5990">
            <v>296</v>
          </cell>
          <cell r="D5990">
            <v>732.75900000000001</v>
          </cell>
          <cell r="E5990">
            <v>0.16</v>
          </cell>
          <cell r="F5990">
            <v>850</v>
          </cell>
          <cell r="G5990" t="str">
            <v>ASCO CELDA</v>
          </cell>
        </row>
        <row r="5991">
          <cell r="A5991" t="str">
            <v>35373.55</v>
          </cell>
          <cell r="B5991" t="str">
            <v>Perles en bois à décorer</v>
          </cell>
          <cell r="C5991">
            <v>296</v>
          </cell>
          <cell r="D5991">
            <v>2371.5520000000001</v>
          </cell>
          <cell r="E5991">
            <v>0.16</v>
          </cell>
          <cell r="F5991">
            <v>2751</v>
          </cell>
          <cell r="G5991" t="str">
            <v>ASCO CELDA</v>
          </cell>
        </row>
        <row r="5992">
          <cell r="A5992" t="str">
            <v>47585.55</v>
          </cell>
          <cell r="B5992" t="str">
            <v>15 boîtes en carton</v>
          </cell>
          <cell r="C5992">
            <v>296</v>
          </cell>
          <cell r="D5992">
            <v>2187.931</v>
          </cell>
          <cell r="E5992">
            <v>0.16</v>
          </cell>
          <cell r="F5992">
            <v>2538</v>
          </cell>
          <cell r="G5992" t="str">
            <v>ASCO CELDA</v>
          </cell>
        </row>
        <row r="5993">
          <cell r="A5993" t="str">
            <v>38292.55</v>
          </cell>
          <cell r="B5993" t="str">
            <v>10 minis boîtes à décorer</v>
          </cell>
          <cell r="C5993">
            <v>296</v>
          </cell>
          <cell r="D5993">
            <v>231.89699999999999</v>
          </cell>
          <cell r="E5993">
            <v>0.16</v>
          </cell>
          <cell r="F5993">
            <v>269</v>
          </cell>
          <cell r="G5993" t="str">
            <v>ASCO CELDA</v>
          </cell>
        </row>
        <row r="5994">
          <cell r="A5994" t="str">
            <v>38403.55</v>
          </cell>
          <cell r="B5994" t="str">
            <v>Puzzles en carton</v>
          </cell>
          <cell r="C5994">
            <v>296</v>
          </cell>
          <cell r="D5994">
            <v>860.34500000000003</v>
          </cell>
          <cell r="E5994">
            <v>0.16</v>
          </cell>
          <cell r="F5994">
            <v>998</v>
          </cell>
          <cell r="G5994" t="str">
            <v>ASCO CELDA</v>
          </cell>
        </row>
        <row r="5995">
          <cell r="A5995" t="str">
            <v>38404.55</v>
          </cell>
          <cell r="B5995" t="str">
            <v>Puzzles en carton</v>
          </cell>
          <cell r="C5995">
            <v>296</v>
          </cell>
          <cell r="D5995">
            <v>867.24099999999999</v>
          </cell>
          <cell r="E5995">
            <v>0.16</v>
          </cell>
          <cell r="F5995">
            <v>1006</v>
          </cell>
          <cell r="G5995" t="str">
            <v>ASCO CELDA</v>
          </cell>
        </row>
        <row r="5996">
          <cell r="A5996" t="str">
            <v>38060.55</v>
          </cell>
          <cell r="B5996" t="str">
            <v>Sacs shopping à décorer</v>
          </cell>
          <cell r="C5996">
            <v>297</v>
          </cell>
          <cell r="D5996">
            <v>1956.0340000000001</v>
          </cell>
          <cell r="E5996">
            <v>0.16</v>
          </cell>
          <cell r="F5996">
            <v>2269</v>
          </cell>
          <cell r="G5996" t="str">
            <v>ASCO CELDA</v>
          </cell>
        </row>
        <row r="5997">
          <cell r="A5997" t="str">
            <v>38061.55</v>
          </cell>
          <cell r="B5997" t="str">
            <v>Sacs shopping à décorer</v>
          </cell>
          <cell r="C5997">
            <v>297</v>
          </cell>
          <cell r="D5997">
            <v>2106.0340000000001</v>
          </cell>
          <cell r="E5997">
            <v>0.16</v>
          </cell>
          <cell r="F5997">
            <v>2443</v>
          </cell>
          <cell r="G5997" t="str">
            <v>ASCO CELDA</v>
          </cell>
        </row>
        <row r="5998">
          <cell r="A5998" t="str">
            <v>38063.55</v>
          </cell>
          <cell r="B5998" t="str">
            <v>5 tabliers enfants à décorer</v>
          </cell>
          <cell r="C5998">
            <v>297</v>
          </cell>
          <cell r="D5998">
            <v>2530.172</v>
          </cell>
          <cell r="E5998">
            <v>0.16</v>
          </cell>
          <cell r="F5998">
            <v>2935</v>
          </cell>
          <cell r="G5998" t="str">
            <v>ASCO CELDA</v>
          </cell>
        </row>
        <row r="5999">
          <cell r="A5999" t="str">
            <v>38064.55</v>
          </cell>
          <cell r="B5999" t="str">
            <v>6 porte-monnaie à décorer</v>
          </cell>
          <cell r="C5999">
            <v>297</v>
          </cell>
          <cell r="D5999">
            <v>1409.4829999999999</v>
          </cell>
          <cell r="E5999">
            <v>0.16</v>
          </cell>
          <cell r="F5999">
            <v>1635</v>
          </cell>
          <cell r="G5999" t="str">
            <v>ASCO CELDA</v>
          </cell>
        </row>
        <row r="6000">
          <cell r="A6000" t="str">
            <v>38065.55</v>
          </cell>
          <cell r="B6000" t="str">
            <v>Sac isotherme à décorer</v>
          </cell>
          <cell r="C6000">
            <v>297</v>
          </cell>
          <cell r="D6000">
            <v>695.69</v>
          </cell>
          <cell r="E6000">
            <v>0.16</v>
          </cell>
          <cell r="F6000">
            <v>807</v>
          </cell>
          <cell r="G6000" t="str">
            <v>ASCO CELDA</v>
          </cell>
        </row>
        <row r="6001">
          <cell r="A6001" t="str">
            <v>02948.55</v>
          </cell>
          <cell r="B6001" t="str">
            <v>12 éventails à décorer</v>
          </cell>
          <cell r="C6001">
            <v>297</v>
          </cell>
          <cell r="D6001">
            <v>2720.69</v>
          </cell>
          <cell r="E6001">
            <v>0.16</v>
          </cell>
          <cell r="F6001">
            <v>3156</v>
          </cell>
          <cell r="G6001" t="str">
            <v>ASCO CELDA</v>
          </cell>
        </row>
        <row r="6002">
          <cell r="A6002" t="str">
            <v>38071.55</v>
          </cell>
          <cell r="B6002" t="str">
            <v>16 miroirs carrés et ronds</v>
          </cell>
          <cell r="C6002">
            <v>297</v>
          </cell>
          <cell r="D6002">
            <v>3359.4830000000002</v>
          </cell>
          <cell r="E6002">
            <v>0.16</v>
          </cell>
          <cell r="F6002">
            <v>3897</v>
          </cell>
          <cell r="G6002" t="str">
            <v>ASCO CELDA</v>
          </cell>
        </row>
        <row r="6003">
          <cell r="A6003" t="str">
            <v>35033.55</v>
          </cell>
          <cell r="B6003" t="str">
            <v>12 Masques Loup</v>
          </cell>
          <cell r="C6003">
            <v>297</v>
          </cell>
          <cell r="D6003">
            <v>1020.69</v>
          </cell>
          <cell r="E6003">
            <v>0.16</v>
          </cell>
          <cell r="F6003">
            <v>1184</v>
          </cell>
          <cell r="G6003" t="str">
            <v>ASCO CELDA</v>
          </cell>
        </row>
        <row r="6004">
          <cell r="A6004" t="str">
            <v>47576.55</v>
          </cell>
          <cell r="B6004" t="str">
            <v>Papiers de construction</v>
          </cell>
          <cell r="C6004">
            <v>298</v>
          </cell>
          <cell r="D6004">
            <v>1774.1379999999999</v>
          </cell>
          <cell r="E6004">
            <v>0.16</v>
          </cell>
          <cell r="F6004">
            <v>2058</v>
          </cell>
          <cell r="G6004" t="str">
            <v>ASCO CELDA</v>
          </cell>
        </row>
        <row r="6005">
          <cell r="A6005" t="str">
            <v>47577.55</v>
          </cell>
          <cell r="B6005" t="str">
            <v>Papiers de construction</v>
          </cell>
          <cell r="C6005">
            <v>298</v>
          </cell>
          <cell r="D6005">
            <v>3112.069</v>
          </cell>
          <cell r="E6005">
            <v>0.16</v>
          </cell>
          <cell r="F6005">
            <v>3610</v>
          </cell>
          <cell r="G6005" t="str">
            <v>ASCO CELDA</v>
          </cell>
        </row>
        <row r="6006">
          <cell r="A6006" t="str">
            <v>13312.55</v>
          </cell>
          <cell r="B6006" t="str">
            <v>Papiers de construction</v>
          </cell>
          <cell r="C6006">
            <v>298</v>
          </cell>
          <cell r="D6006">
            <v>1342.241</v>
          </cell>
          <cell r="E6006">
            <v>0.16</v>
          </cell>
          <cell r="F6006">
            <v>1557</v>
          </cell>
          <cell r="G6006" t="str">
            <v>ASCO CELDA</v>
          </cell>
        </row>
        <row r="6007">
          <cell r="A6007" t="str">
            <v>01467.55</v>
          </cell>
          <cell r="B6007" t="str">
            <v>Papiers de construction</v>
          </cell>
          <cell r="C6007">
            <v>298</v>
          </cell>
          <cell r="D6007">
            <v>5137.9309999999996</v>
          </cell>
          <cell r="E6007">
            <v>0.16</v>
          </cell>
          <cell r="F6007">
            <v>5960</v>
          </cell>
          <cell r="G6007" t="str">
            <v>ASCO CELDA</v>
          </cell>
        </row>
        <row r="6008">
          <cell r="A6008" t="str">
            <v>43231.55</v>
          </cell>
          <cell r="B6008" t="str">
            <v>Papiers de construction</v>
          </cell>
          <cell r="C6008">
            <v>298</v>
          </cell>
          <cell r="D6008">
            <v>1442.241</v>
          </cell>
          <cell r="E6008">
            <v>0.16</v>
          </cell>
          <cell r="F6008">
            <v>1673</v>
          </cell>
          <cell r="G6008" t="str">
            <v>ASCO CELDA</v>
          </cell>
        </row>
        <row r="6009">
          <cell r="A6009" t="str">
            <v>01382.55</v>
          </cell>
          <cell r="B6009" t="str">
            <v>Papiers de construction</v>
          </cell>
          <cell r="C6009">
            <v>298</v>
          </cell>
          <cell r="D6009">
            <v>5137.9309999999996</v>
          </cell>
          <cell r="E6009">
            <v>0.16</v>
          </cell>
          <cell r="F6009">
            <v>5960</v>
          </cell>
          <cell r="G6009" t="str">
            <v>ASCO CELDA</v>
          </cell>
        </row>
        <row r="6010">
          <cell r="A6010" t="str">
            <v>04423.55</v>
          </cell>
          <cell r="B6010" t="str">
            <v>Papier A4 - 17 couleurs</v>
          </cell>
          <cell r="C6010">
            <v>298</v>
          </cell>
          <cell r="D6010">
            <v>5965.5169999999998</v>
          </cell>
          <cell r="E6010">
            <v>0.16</v>
          </cell>
          <cell r="F6010">
            <v>6920</v>
          </cell>
          <cell r="G6010" t="str">
            <v>ASCO CELDA</v>
          </cell>
        </row>
        <row r="6011">
          <cell r="A6011" t="str">
            <v>04424.55</v>
          </cell>
          <cell r="B6011" t="str">
            <v>Papier de construction</v>
          </cell>
          <cell r="C6011">
            <v>298</v>
          </cell>
          <cell r="D6011">
            <v>1708.6210000000001</v>
          </cell>
          <cell r="E6011">
            <v>0.16</v>
          </cell>
          <cell r="F6011">
            <v>1982</v>
          </cell>
          <cell r="G6011" t="str">
            <v>ASCO CELDA</v>
          </cell>
        </row>
        <row r="6012">
          <cell r="A6012" t="str">
            <v>01568.55</v>
          </cell>
          <cell r="B6012" t="str">
            <v>4 panneaux de présentation</v>
          </cell>
          <cell r="C6012">
            <v>298</v>
          </cell>
          <cell r="D6012">
            <v>5897.4139999999998</v>
          </cell>
          <cell r="E6012">
            <v>0.16</v>
          </cell>
          <cell r="F6012">
            <v>6841</v>
          </cell>
          <cell r="G6012" t="str">
            <v>ASCO CELDA</v>
          </cell>
        </row>
        <row r="6013">
          <cell r="A6013" t="str">
            <v>47578.55</v>
          </cell>
          <cell r="B6013" t="str">
            <v>Cartons à dessin</v>
          </cell>
          <cell r="C6013">
            <v>298</v>
          </cell>
          <cell r="D6013">
            <v>753.44799999999998</v>
          </cell>
          <cell r="E6013">
            <v>0.16</v>
          </cell>
          <cell r="F6013">
            <v>874</v>
          </cell>
          <cell r="G6013" t="str">
            <v>ASCO CELDA</v>
          </cell>
        </row>
        <row r="6014">
          <cell r="A6014" t="str">
            <v>47579.55</v>
          </cell>
          <cell r="B6014" t="str">
            <v>Cartons à dessin</v>
          </cell>
          <cell r="C6014">
            <v>298</v>
          </cell>
          <cell r="D6014">
            <v>2075.8620000000001</v>
          </cell>
          <cell r="E6014">
            <v>0.16</v>
          </cell>
          <cell r="F6014">
            <v>2408</v>
          </cell>
          <cell r="G6014" t="str">
            <v>ASCO CELDA</v>
          </cell>
        </row>
        <row r="6015">
          <cell r="A6015" t="str">
            <v>47244.55</v>
          </cell>
          <cell r="B6015" t="str">
            <v>Accessoires “Papier”</v>
          </cell>
          <cell r="C6015">
            <v>298</v>
          </cell>
          <cell r="D6015">
            <v>229.31</v>
          </cell>
          <cell r="E6015">
            <v>0.16</v>
          </cell>
          <cell r="F6015">
            <v>266</v>
          </cell>
          <cell r="G6015" t="str">
            <v>ASCO CELDA</v>
          </cell>
        </row>
        <row r="6016">
          <cell r="A6016" t="str">
            <v>47246.55</v>
          </cell>
          <cell r="B6016" t="str">
            <v>Accessoires “Papier”</v>
          </cell>
          <cell r="C6016">
            <v>298</v>
          </cell>
          <cell r="D6016">
            <v>229.31</v>
          </cell>
          <cell r="E6016">
            <v>0.16</v>
          </cell>
          <cell r="F6016">
            <v>266</v>
          </cell>
          <cell r="G6016" t="str">
            <v>ASCO CELDA</v>
          </cell>
        </row>
        <row r="6017">
          <cell r="A6017" t="str">
            <v>47258.55</v>
          </cell>
          <cell r="B6017" t="str">
            <v>Accessoires “Papier”</v>
          </cell>
          <cell r="C6017">
            <v>298</v>
          </cell>
          <cell r="D6017">
            <v>1949.1379999999999</v>
          </cell>
          <cell r="E6017">
            <v>0.16</v>
          </cell>
          <cell r="F6017">
            <v>2261</v>
          </cell>
          <cell r="G6017" t="str">
            <v>ASCO CELDA</v>
          </cell>
        </row>
        <row r="6018">
          <cell r="A6018" t="str">
            <v>01376.55</v>
          </cell>
          <cell r="B6018" t="str">
            <v>Cahiers albums</v>
          </cell>
          <cell r="C6018">
            <v>299</v>
          </cell>
          <cell r="D6018">
            <v>3059.4830000000002</v>
          </cell>
          <cell r="E6018">
            <v>0.16</v>
          </cell>
          <cell r="F6018">
            <v>3549</v>
          </cell>
          <cell r="G6018" t="str">
            <v>ASCO CELDA</v>
          </cell>
        </row>
        <row r="6019">
          <cell r="A6019" t="str">
            <v>01358.55</v>
          </cell>
          <cell r="B6019" t="str">
            <v>Cahiers albums</v>
          </cell>
          <cell r="C6019">
            <v>299</v>
          </cell>
          <cell r="D6019">
            <v>5119.8280000000004</v>
          </cell>
          <cell r="E6019">
            <v>0.16</v>
          </cell>
          <cell r="F6019">
            <v>5939</v>
          </cell>
          <cell r="G6019" t="str">
            <v>ASCO CELDA</v>
          </cell>
        </row>
        <row r="6020">
          <cell r="A6020" t="str">
            <v>59088.55</v>
          </cell>
          <cell r="B6020" t="str">
            <v>Papier blanc A2 en rouleau</v>
          </cell>
          <cell r="C6020">
            <v>299</v>
          </cell>
          <cell r="D6020">
            <v>788.79300000000001</v>
          </cell>
          <cell r="E6020">
            <v>0.16</v>
          </cell>
          <cell r="F6020">
            <v>915</v>
          </cell>
          <cell r="G6020" t="str">
            <v>ASCO CELDA</v>
          </cell>
        </row>
        <row r="6021">
          <cell r="A6021" t="str">
            <v>47580.55</v>
          </cell>
          <cell r="B6021" t="str">
            <v>Papier pliage origami</v>
          </cell>
          <cell r="C6021">
            <v>299</v>
          </cell>
          <cell r="D6021">
            <v>707.75900000000001</v>
          </cell>
          <cell r="E6021">
            <v>0.16</v>
          </cell>
          <cell r="F6021">
            <v>821</v>
          </cell>
          <cell r="G6021" t="str">
            <v>ASCO CELDA</v>
          </cell>
        </row>
        <row r="6022">
          <cell r="A6022" t="str">
            <v>02490.55</v>
          </cell>
          <cell r="B6022" t="str">
            <v>Papier crépon</v>
          </cell>
          <cell r="C6022">
            <v>299</v>
          </cell>
          <cell r="D6022">
            <v>1251.7239999999999</v>
          </cell>
          <cell r="E6022">
            <v>0.16</v>
          </cell>
          <cell r="F6022">
            <v>1452</v>
          </cell>
          <cell r="G6022" t="str">
            <v>ASCO CELDA</v>
          </cell>
        </row>
        <row r="6023">
          <cell r="A6023" t="str">
            <v>02492.55</v>
          </cell>
          <cell r="B6023" t="str">
            <v>Papier de soie</v>
          </cell>
          <cell r="C6023">
            <v>299</v>
          </cell>
          <cell r="D6023">
            <v>516.37900000000002</v>
          </cell>
          <cell r="E6023">
            <v>0.16</v>
          </cell>
          <cell r="F6023">
            <v>599</v>
          </cell>
          <cell r="G6023" t="str">
            <v>ASCO CELDA</v>
          </cell>
        </row>
        <row r="6024">
          <cell r="A6024" t="str">
            <v>02506.55</v>
          </cell>
          <cell r="B6024" t="str">
            <v>Papier vitrail</v>
          </cell>
          <cell r="C6024">
            <v>299</v>
          </cell>
          <cell r="D6024">
            <v>756.03399999999999</v>
          </cell>
          <cell r="E6024">
            <v>0.16</v>
          </cell>
          <cell r="F6024">
            <v>877</v>
          </cell>
          <cell r="G6024" t="str">
            <v>ASCO CELDA</v>
          </cell>
        </row>
        <row r="6025">
          <cell r="A6025" t="str">
            <v>38434.55</v>
          </cell>
          <cell r="B6025" t="str">
            <v>Feutrine</v>
          </cell>
          <cell r="C6025">
            <v>299</v>
          </cell>
          <cell r="D6025">
            <v>2257.759</v>
          </cell>
          <cell r="E6025">
            <v>0.16</v>
          </cell>
          <cell r="F6025">
            <v>2619</v>
          </cell>
          <cell r="G6025" t="str">
            <v>ASCO CELDA</v>
          </cell>
        </row>
        <row r="6026">
          <cell r="A6026" t="str">
            <v>04425.55</v>
          </cell>
          <cell r="B6026" t="str">
            <v>Carton ondulé</v>
          </cell>
          <cell r="C6026">
            <v>300</v>
          </cell>
          <cell r="D6026">
            <v>845.69</v>
          </cell>
          <cell r="E6026">
            <v>0.16</v>
          </cell>
          <cell r="F6026">
            <v>981</v>
          </cell>
          <cell r="G6026" t="str">
            <v>ASCO CELDA</v>
          </cell>
        </row>
        <row r="6027">
          <cell r="A6027" t="str">
            <v>02918.55</v>
          </cell>
          <cell r="B6027" t="str">
            <v>Plastique dingue</v>
          </cell>
          <cell r="C6027">
            <v>300</v>
          </cell>
          <cell r="D6027">
            <v>1043.9659999999999</v>
          </cell>
          <cell r="E6027">
            <v>0.16</v>
          </cell>
          <cell r="F6027">
            <v>1211</v>
          </cell>
          <cell r="G6027" t="str">
            <v>ASCO CELDA</v>
          </cell>
        </row>
        <row r="6028">
          <cell r="A6028" t="str">
            <v>02679.55</v>
          </cell>
          <cell r="B6028" t="str">
            <v>Papier magnétique</v>
          </cell>
          <cell r="C6028">
            <v>300</v>
          </cell>
          <cell r="D6028">
            <v>4110.3450000000003</v>
          </cell>
          <cell r="E6028">
            <v>0.16</v>
          </cell>
          <cell r="F6028">
            <v>4768</v>
          </cell>
          <cell r="G6028" t="str">
            <v>ASCO CELDA</v>
          </cell>
        </row>
        <row r="6029">
          <cell r="A6029" t="str">
            <v>35034.55</v>
          </cell>
          <cell r="B6029" t="str">
            <v>Coffret création</v>
          </cell>
          <cell r="C6029">
            <v>300</v>
          </cell>
          <cell r="D6029">
            <v>9361.2070000000003</v>
          </cell>
          <cell r="E6029">
            <v>0.16</v>
          </cell>
          <cell r="F6029">
            <v>10859</v>
          </cell>
          <cell r="G6029" t="str">
            <v>ASCO CELDA</v>
          </cell>
        </row>
        <row r="6030">
          <cell r="A6030" t="str">
            <v>35035.55</v>
          </cell>
          <cell r="B6030" t="str">
            <v>Coffret “Noël”</v>
          </cell>
          <cell r="C6030">
            <v>300</v>
          </cell>
          <cell r="D6030">
            <v>10437.069</v>
          </cell>
          <cell r="E6030">
            <v>0.16</v>
          </cell>
          <cell r="F6030">
            <v>12107</v>
          </cell>
          <cell r="G6030" t="str">
            <v>ASCO CELDA</v>
          </cell>
        </row>
        <row r="6031">
          <cell r="A6031" t="str">
            <v>59092.55</v>
          </cell>
          <cell r="B6031" t="str">
            <v>Coffret “Printemps”</v>
          </cell>
          <cell r="C6031">
            <v>300</v>
          </cell>
          <cell r="D6031">
            <v>8592.241</v>
          </cell>
          <cell r="E6031">
            <v>0.16</v>
          </cell>
          <cell r="F6031">
            <v>9967</v>
          </cell>
          <cell r="G6031" t="str">
            <v>ASCO CELDA</v>
          </cell>
        </row>
        <row r="6032">
          <cell r="A6032" t="str">
            <v>35025.55</v>
          </cell>
          <cell r="B6032" t="str">
            <v>Coffret Safari</v>
          </cell>
          <cell r="C6032">
            <v>301</v>
          </cell>
          <cell r="D6032">
            <v>7893.1030000000001</v>
          </cell>
          <cell r="E6032">
            <v>0.16</v>
          </cell>
          <cell r="F6032">
            <v>9156</v>
          </cell>
          <cell r="G6032" t="str">
            <v>ASCO CELDA</v>
          </cell>
        </row>
        <row r="6033">
          <cell r="A6033" t="str">
            <v>38084.55</v>
          </cell>
          <cell r="B6033" t="str">
            <v>Ensemble pompons et chenilles</v>
          </cell>
          <cell r="C6033">
            <v>301</v>
          </cell>
          <cell r="D6033">
            <v>3431.0340000000001</v>
          </cell>
          <cell r="E6033">
            <v>0.16</v>
          </cell>
          <cell r="F6033">
            <v>3980</v>
          </cell>
          <cell r="G6033" t="str">
            <v>ASCO CELDA</v>
          </cell>
        </row>
        <row r="6034">
          <cell r="A6034" t="str">
            <v>38275.55</v>
          </cell>
          <cell r="B6034" t="str">
            <v>Ensemble animaux de la forêt</v>
          </cell>
          <cell r="C6034">
            <v>301</v>
          </cell>
          <cell r="D6034">
            <v>7405.1719999999996</v>
          </cell>
          <cell r="E6034">
            <v>0.16</v>
          </cell>
          <cell r="F6034">
            <v>8590</v>
          </cell>
          <cell r="G6034" t="str">
            <v>ASCO CELDA</v>
          </cell>
        </row>
        <row r="6035">
          <cell r="A6035" t="str">
            <v>35036.55</v>
          </cell>
          <cell r="B6035" t="str">
            <v>Marionnettes à décorer</v>
          </cell>
          <cell r="C6035">
            <v>301</v>
          </cell>
          <cell r="D6035">
            <v>4040.5169999999998</v>
          </cell>
          <cell r="E6035">
            <v>0.16</v>
          </cell>
          <cell r="F6035">
            <v>4687</v>
          </cell>
          <cell r="G6035" t="str">
            <v>ASCO CELDA</v>
          </cell>
        </row>
        <row r="6036">
          <cell r="A6036" t="str">
            <v>02391.55</v>
          </cell>
          <cell r="B6036" t="str">
            <v>30 kit auto-portrait</v>
          </cell>
          <cell r="C6036">
            <v>301</v>
          </cell>
          <cell r="D6036">
            <v>4643.9660000000003</v>
          </cell>
          <cell r="E6036">
            <v>0.16</v>
          </cell>
          <cell r="F6036">
            <v>5387</v>
          </cell>
          <cell r="G6036" t="str">
            <v>ASCO CELDA</v>
          </cell>
        </row>
        <row r="6037">
          <cell r="A6037" t="str">
            <v>38070.55</v>
          </cell>
          <cell r="B6037" t="str">
            <v>Personnages à composer</v>
          </cell>
          <cell r="C6037">
            <v>302</v>
          </cell>
          <cell r="D6037">
            <v>804.31</v>
          </cell>
          <cell r="E6037">
            <v>0.16</v>
          </cell>
          <cell r="F6037">
            <v>933</v>
          </cell>
          <cell r="G6037" t="str">
            <v>ASCO CELDA</v>
          </cell>
        </row>
        <row r="6038">
          <cell r="A6038" t="str">
            <v>38072.55</v>
          </cell>
          <cell r="B6038" t="str">
            <v>Personnages à composer</v>
          </cell>
          <cell r="C6038">
            <v>302</v>
          </cell>
          <cell r="D6038">
            <v>1035.345</v>
          </cell>
          <cell r="E6038">
            <v>0.16</v>
          </cell>
          <cell r="F6038">
            <v>1201</v>
          </cell>
          <cell r="G6038" t="str">
            <v>ASCO CELDA</v>
          </cell>
        </row>
        <row r="6039">
          <cell r="A6039" t="str">
            <v>38073.55</v>
          </cell>
          <cell r="B6039" t="str">
            <v>Personnages à composer</v>
          </cell>
          <cell r="C6039">
            <v>302</v>
          </cell>
          <cell r="D6039">
            <v>318.96600000000001</v>
          </cell>
          <cell r="E6039">
            <v>0.16</v>
          </cell>
          <cell r="F6039">
            <v>370</v>
          </cell>
          <cell r="G6039" t="str">
            <v>ASCO CELDA</v>
          </cell>
        </row>
        <row r="6040">
          <cell r="A6040" t="str">
            <v>04499.55</v>
          </cell>
          <cell r="B6040" t="str">
            <v>Feuilles de mousse à découper</v>
          </cell>
          <cell r="C6040">
            <v>302</v>
          </cell>
          <cell r="D6040">
            <v>516.37900000000002</v>
          </cell>
          <cell r="E6040">
            <v>0.16</v>
          </cell>
          <cell r="F6040">
            <v>599</v>
          </cell>
          <cell r="G6040" t="str">
            <v>ASCO CELDA</v>
          </cell>
        </row>
        <row r="6041">
          <cell r="A6041" t="str">
            <v>38068.55</v>
          </cell>
          <cell r="B6041" t="str">
            <v>Gommettes mousse adhésive</v>
          </cell>
          <cell r="C6041">
            <v>302</v>
          </cell>
          <cell r="D6041">
            <v>508.62099999999998</v>
          </cell>
          <cell r="E6041">
            <v>0.16</v>
          </cell>
          <cell r="F6041">
            <v>590</v>
          </cell>
          <cell r="G6041" t="str">
            <v>ASCO CELDA</v>
          </cell>
        </row>
        <row r="6042">
          <cell r="A6042" t="str">
            <v>38069.55</v>
          </cell>
          <cell r="B6042" t="str">
            <v>Gommettes mousse adhésive</v>
          </cell>
          <cell r="C6042">
            <v>302</v>
          </cell>
          <cell r="D6042">
            <v>636.20699999999999</v>
          </cell>
          <cell r="E6042">
            <v>0.16</v>
          </cell>
          <cell r="F6042">
            <v>738</v>
          </cell>
          <cell r="G6042" t="str">
            <v>ASCO CELDA</v>
          </cell>
        </row>
        <row r="6043">
          <cell r="A6043" t="str">
            <v>24032.55</v>
          </cell>
          <cell r="B6043" t="str">
            <v>Gommettes mousse - Lettres et chiffres</v>
          </cell>
          <cell r="C6043">
            <v>302</v>
          </cell>
          <cell r="D6043">
            <v>506.89699999999999</v>
          </cell>
          <cell r="E6043">
            <v>0.16</v>
          </cell>
          <cell r="F6043">
            <v>588</v>
          </cell>
          <cell r="G6043" t="str">
            <v>ASCO CELDA</v>
          </cell>
        </row>
        <row r="6044">
          <cell r="A6044" t="str">
            <v>24033.55</v>
          </cell>
          <cell r="B6044" t="str">
            <v>Gommettes mousse - Lettres et chiffres</v>
          </cell>
          <cell r="C6044">
            <v>302</v>
          </cell>
          <cell r="D6044">
            <v>506.89699999999999</v>
          </cell>
          <cell r="E6044">
            <v>0.16</v>
          </cell>
          <cell r="F6044">
            <v>588</v>
          </cell>
          <cell r="G6044" t="str">
            <v>ASCO CELDA</v>
          </cell>
        </row>
        <row r="6045">
          <cell r="A6045" t="str">
            <v>00520.55</v>
          </cell>
          <cell r="B6045" t="str">
            <v>Gommettes mousse géométriques</v>
          </cell>
          <cell r="C6045">
            <v>302</v>
          </cell>
          <cell r="D6045">
            <v>550</v>
          </cell>
          <cell r="E6045">
            <v>0.16</v>
          </cell>
          <cell r="F6045">
            <v>638</v>
          </cell>
          <cell r="G6045" t="str">
            <v>ASCO CELDA</v>
          </cell>
        </row>
        <row r="6046">
          <cell r="A6046" t="str">
            <v>04433.55</v>
          </cell>
          <cell r="B6046" t="str">
            <v>Gommettes mousse cœurs</v>
          </cell>
          <cell r="C6046">
            <v>302</v>
          </cell>
          <cell r="D6046">
            <v>511.20699999999999</v>
          </cell>
          <cell r="E6046">
            <v>0.16</v>
          </cell>
          <cell r="F6046">
            <v>593</v>
          </cell>
          <cell r="G6046" t="str">
            <v>ASCO CELDA</v>
          </cell>
        </row>
        <row r="6047">
          <cell r="A6047" t="str">
            <v>59006.55</v>
          </cell>
          <cell r="B6047" t="str">
            <v>Gommettes mousse adhésives cœurs</v>
          </cell>
          <cell r="C6047">
            <v>302</v>
          </cell>
          <cell r="D6047">
            <v>537.06899999999996</v>
          </cell>
          <cell r="E6047">
            <v>0.16</v>
          </cell>
          <cell r="F6047">
            <v>623</v>
          </cell>
          <cell r="G6047" t="str">
            <v>ASCO CELDA</v>
          </cell>
        </row>
        <row r="6048">
          <cell r="A6048" t="str">
            <v>29690.55</v>
          </cell>
          <cell r="B6048" t="str">
            <v>Gommettes Mathœufs</v>
          </cell>
          <cell r="C6048">
            <v>303</v>
          </cell>
          <cell r="D6048">
            <v>2254.31</v>
          </cell>
          <cell r="E6048">
            <v>0.16</v>
          </cell>
          <cell r="F6048">
            <v>2615</v>
          </cell>
          <cell r="G6048" t="str">
            <v>ASCO CELDA</v>
          </cell>
        </row>
        <row r="6049">
          <cell r="A6049" t="str">
            <v>45862.55</v>
          </cell>
          <cell r="B6049" t="str">
            <v>Gommettes Formes et Couleurs</v>
          </cell>
          <cell r="C6049">
            <v>303</v>
          </cell>
          <cell r="D6049">
            <v>1280.172</v>
          </cell>
          <cell r="E6049">
            <v>0.16</v>
          </cell>
          <cell r="F6049">
            <v>1485</v>
          </cell>
          <cell r="G6049" t="str">
            <v>ASCO CELDA</v>
          </cell>
        </row>
        <row r="6050">
          <cell r="A6050" t="str">
            <v>44702.55</v>
          </cell>
          <cell r="B6050" t="str">
            <v>Gommettes Minuscules script</v>
          </cell>
          <cell r="C6050">
            <v>303</v>
          </cell>
          <cell r="D6050">
            <v>1280.172</v>
          </cell>
          <cell r="E6050">
            <v>0.16</v>
          </cell>
          <cell r="F6050">
            <v>1485</v>
          </cell>
          <cell r="G6050" t="str">
            <v>ASCO CELDA</v>
          </cell>
        </row>
        <row r="6051">
          <cell r="A6051" t="str">
            <v>44337.55</v>
          </cell>
          <cell r="B6051" t="str">
            <v>Gommettes Majuscules script</v>
          </cell>
          <cell r="C6051">
            <v>303</v>
          </cell>
          <cell r="D6051">
            <v>1280.172</v>
          </cell>
          <cell r="E6051">
            <v>0.16</v>
          </cell>
          <cell r="F6051">
            <v>1485</v>
          </cell>
          <cell r="G6051" t="str">
            <v>ASCO CELDA</v>
          </cell>
        </row>
        <row r="6052">
          <cell r="A6052" t="str">
            <v>45263.55</v>
          </cell>
          <cell r="B6052" t="str">
            <v>Gommettes Chiffres</v>
          </cell>
          <cell r="C6052">
            <v>303</v>
          </cell>
          <cell r="D6052">
            <v>1280.172</v>
          </cell>
          <cell r="E6052">
            <v>0.16</v>
          </cell>
          <cell r="F6052">
            <v>1485</v>
          </cell>
          <cell r="G6052" t="str">
            <v>ASCO CELDA</v>
          </cell>
        </row>
        <row r="6053">
          <cell r="A6053" t="str">
            <v>35804.55</v>
          </cell>
          <cell r="B6053" t="str">
            <v>Gommettes rondes</v>
          </cell>
          <cell r="C6053">
            <v>304</v>
          </cell>
          <cell r="D6053">
            <v>1343.9659999999999</v>
          </cell>
          <cell r="E6053">
            <v>0.16</v>
          </cell>
          <cell r="F6053">
            <v>1559</v>
          </cell>
          <cell r="G6053" t="str">
            <v>ASCO CELDA</v>
          </cell>
        </row>
        <row r="6054">
          <cell r="A6054" t="str">
            <v>59124.55</v>
          </cell>
          <cell r="B6054" t="str">
            <v>Gommettes rondes</v>
          </cell>
          <cell r="C6054">
            <v>304</v>
          </cell>
          <cell r="D6054">
            <v>619.82799999999997</v>
          </cell>
          <cell r="E6054">
            <v>0.16</v>
          </cell>
          <cell r="F6054">
            <v>719</v>
          </cell>
          <cell r="G6054" t="str">
            <v>ASCO CELDA</v>
          </cell>
        </row>
        <row r="6055">
          <cell r="A6055" t="str">
            <v>35733.55</v>
          </cell>
          <cell r="B6055" t="str">
            <v>Gommettes rondes</v>
          </cell>
          <cell r="C6055">
            <v>304</v>
          </cell>
          <cell r="D6055">
            <v>539.65499999999997</v>
          </cell>
          <cell r="E6055">
            <v>0.16</v>
          </cell>
          <cell r="F6055">
            <v>626</v>
          </cell>
          <cell r="G6055" t="str">
            <v>ASCO CELDA</v>
          </cell>
        </row>
        <row r="6056">
          <cell r="A6056" t="str">
            <v>24309.55</v>
          </cell>
          <cell r="B6056" t="str">
            <v>Gommettes rondes</v>
          </cell>
          <cell r="C6056">
            <v>304</v>
          </cell>
          <cell r="D6056">
            <v>3218.9659999999999</v>
          </cell>
          <cell r="E6056">
            <v>0.16</v>
          </cell>
          <cell r="F6056">
            <v>3734</v>
          </cell>
          <cell r="G6056" t="str">
            <v>ASCO CELDA</v>
          </cell>
        </row>
        <row r="6057">
          <cell r="A6057" t="str">
            <v>35731.55</v>
          </cell>
          <cell r="B6057" t="str">
            <v>Gommettes carrées</v>
          </cell>
          <cell r="C6057">
            <v>304</v>
          </cell>
          <cell r="D6057">
            <v>707.75900000000001</v>
          </cell>
          <cell r="E6057">
            <v>0.16</v>
          </cell>
          <cell r="F6057">
            <v>821</v>
          </cell>
          <cell r="G6057" t="str">
            <v>ASCO CELDA</v>
          </cell>
        </row>
        <row r="6058">
          <cell r="A6058" t="str">
            <v>35732.55</v>
          </cell>
          <cell r="B6058" t="str">
            <v>Gommettes triangles</v>
          </cell>
          <cell r="C6058">
            <v>304</v>
          </cell>
          <cell r="D6058">
            <v>707.75900000000001</v>
          </cell>
          <cell r="E6058">
            <v>0.16</v>
          </cell>
          <cell r="F6058">
            <v>821</v>
          </cell>
          <cell r="G6058" t="str">
            <v>ASCO CELDA</v>
          </cell>
        </row>
        <row r="6059">
          <cell r="A6059" t="str">
            <v>03836.55</v>
          </cell>
          <cell r="B6059" t="str">
            <v>Grosses gommettes géométriques</v>
          </cell>
          <cell r="C6059">
            <v>304</v>
          </cell>
          <cell r="D6059">
            <v>1446.5519999999999</v>
          </cell>
          <cell r="E6059">
            <v>0.16</v>
          </cell>
          <cell r="F6059">
            <v>1678</v>
          </cell>
          <cell r="G6059" t="str">
            <v>ASCO CELDA</v>
          </cell>
        </row>
        <row r="6060">
          <cell r="A6060" t="str">
            <v>35730.55</v>
          </cell>
          <cell r="B6060" t="str">
            <v>Gommettes décoratives</v>
          </cell>
          <cell r="C6060">
            <v>304</v>
          </cell>
          <cell r="D6060">
            <v>707.75900000000001</v>
          </cell>
          <cell r="E6060">
            <v>0.16</v>
          </cell>
          <cell r="F6060">
            <v>821</v>
          </cell>
          <cell r="G6060" t="str">
            <v>ASCO CELDA</v>
          </cell>
        </row>
        <row r="6061">
          <cell r="A6061" t="str">
            <v>16351.55</v>
          </cell>
          <cell r="B6061" t="str">
            <v>7032 gommettes assorties</v>
          </cell>
          <cell r="C6061">
            <v>304</v>
          </cell>
          <cell r="D6061">
            <v>2598.2759999999998</v>
          </cell>
          <cell r="E6061">
            <v>0.16</v>
          </cell>
          <cell r="F6061">
            <v>3014</v>
          </cell>
          <cell r="G6061" t="str">
            <v>ASCO CELDA</v>
          </cell>
        </row>
        <row r="6062">
          <cell r="A6062" t="str">
            <v>04500.55</v>
          </cell>
          <cell r="B6062" t="str">
            <v>Gommettes assorties repositionnables</v>
          </cell>
          <cell r="C6062">
            <v>304</v>
          </cell>
          <cell r="D6062">
            <v>485.34500000000003</v>
          </cell>
          <cell r="E6062">
            <v>0.16</v>
          </cell>
          <cell r="F6062">
            <v>563</v>
          </cell>
          <cell r="G6062" t="str">
            <v>ASCO CELDA</v>
          </cell>
        </row>
        <row r="6063">
          <cell r="A6063" t="str">
            <v>00207.55</v>
          </cell>
          <cell r="B6063" t="str">
            <v>Gommettes holographiques</v>
          </cell>
          <cell r="C6063">
            <v>305</v>
          </cell>
          <cell r="D6063">
            <v>568.10299999999995</v>
          </cell>
          <cell r="E6063">
            <v>0.16</v>
          </cell>
          <cell r="F6063">
            <v>659</v>
          </cell>
          <cell r="G6063" t="str">
            <v>ASCO CELDA</v>
          </cell>
        </row>
        <row r="6064">
          <cell r="A6064" t="str">
            <v>00215.55</v>
          </cell>
          <cell r="B6064" t="str">
            <v>Gommettes holographiques</v>
          </cell>
          <cell r="C6064">
            <v>305</v>
          </cell>
          <cell r="D6064">
            <v>553.44799999999998</v>
          </cell>
          <cell r="E6064">
            <v>0.16</v>
          </cell>
          <cell r="F6064">
            <v>642</v>
          </cell>
          <cell r="G6064" t="str">
            <v>ASCO CELDA</v>
          </cell>
        </row>
        <row r="6065">
          <cell r="A6065" t="str">
            <v>00100.55</v>
          </cell>
          <cell r="B6065" t="str">
            <v>Gommettes époxy</v>
          </cell>
          <cell r="C6065">
            <v>305</v>
          </cell>
          <cell r="D6065">
            <v>568.10299999999995</v>
          </cell>
          <cell r="E6065">
            <v>0.16</v>
          </cell>
          <cell r="F6065">
            <v>659</v>
          </cell>
          <cell r="G6065" t="str">
            <v>ASCO CELDA</v>
          </cell>
        </row>
        <row r="6066">
          <cell r="A6066" t="str">
            <v>00122.55</v>
          </cell>
          <cell r="B6066" t="str">
            <v>Gommettes époxy</v>
          </cell>
          <cell r="C6066">
            <v>305</v>
          </cell>
          <cell r="D6066">
            <v>615.51700000000005</v>
          </cell>
          <cell r="E6066">
            <v>0.16</v>
          </cell>
          <cell r="F6066">
            <v>714</v>
          </cell>
          <cell r="G6066" t="str">
            <v>ASCO CELDA</v>
          </cell>
        </row>
        <row r="6067">
          <cell r="A6067" t="str">
            <v>04118.55</v>
          </cell>
          <cell r="B6067" t="str">
            <v>Gommettes époxy</v>
          </cell>
          <cell r="C6067">
            <v>305</v>
          </cell>
          <cell r="D6067">
            <v>568.10299999999995</v>
          </cell>
          <cell r="E6067">
            <v>0.16</v>
          </cell>
          <cell r="F6067">
            <v>659</v>
          </cell>
          <cell r="G6067" t="str">
            <v>ASCO CELDA</v>
          </cell>
        </row>
        <row r="6068">
          <cell r="A6068" t="str">
            <v>24308.55</v>
          </cell>
          <cell r="B6068" t="str">
            <v>Gommettes “Yeux” repositionnables</v>
          </cell>
          <cell r="C6068">
            <v>305</v>
          </cell>
          <cell r="D6068">
            <v>415.517</v>
          </cell>
          <cell r="E6068">
            <v>0.16</v>
          </cell>
          <cell r="F6068">
            <v>482</v>
          </cell>
          <cell r="G6068" t="str">
            <v>ASCO CELDA</v>
          </cell>
        </row>
        <row r="6069">
          <cell r="A6069" t="str">
            <v>04431.55</v>
          </cell>
          <cell r="B6069" t="str">
            <v>Yeux mobiles</v>
          </cell>
          <cell r="C6069">
            <v>305</v>
          </cell>
          <cell r="D6069">
            <v>1337.931</v>
          </cell>
          <cell r="E6069">
            <v>0.16</v>
          </cell>
          <cell r="F6069">
            <v>1552</v>
          </cell>
          <cell r="G6069" t="str">
            <v>ASCO CELDA</v>
          </cell>
        </row>
        <row r="6070">
          <cell r="A6070" t="str">
            <v>04432.55</v>
          </cell>
          <cell r="B6070" t="str">
            <v>Yeux mobiles</v>
          </cell>
          <cell r="C6070">
            <v>305</v>
          </cell>
          <cell r="D6070">
            <v>1432.759</v>
          </cell>
          <cell r="E6070">
            <v>0.16</v>
          </cell>
          <cell r="F6070">
            <v>1662</v>
          </cell>
          <cell r="G6070" t="str">
            <v>ASCO CELDA</v>
          </cell>
        </row>
        <row r="6071">
          <cell r="A6071" t="str">
            <v>38078.55</v>
          </cell>
          <cell r="B6071" t="str">
            <v>Rubans adhésifs</v>
          </cell>
          <cell r="C6071">
            <v>305</v>
          </cell>
          <cell r="D6071">
            <v>2783.6210000000001</v>
          </cell>
          <cell r="E6071">
            <v>0.16</v>
          </cell>
          <cell r="F6071">
            <v>3229</v>
          </cell>
          <cell r="G6071" t="str">
            <v>ASCO CELDA</v>
          </cell>
        </row>
        <row r="6072">
          <cell r="A6072" t="str">
            <v>38079.55</v>
          </cell>
          <cell r="B6072" t="str">
            <v>Rubans adhésifs</v>
          </cell>
          <cell r="C6072">
            <v>305</v>
          </cell>
          <cell r="D6072">
            <v>1940.5170000000001</v>
          </cell>
          <cell r="E6072">
            <v>0.16</v>
          </cell>
          <cell r="F6072">
            <v>2251</v>
          </cell>
          <cell r="G6072" t="str">
            <v>ASCO CELDA</v>
          </cell>
        </row>
        <row r="6073">
          <cell r="A6073" t="str">
            <v>24341.55</v>
          </cell>
          <cell r="B6073" t="str">
            <v>Formes décoratives</v>
          </cell>
          <cell r="C6073">
            <v>305</v>
          </cell>
          <cell r="D6073">
            <v>718.96600000000001</v>
          </cell>
          <cell r="E6073">
            <v>0.16</v>
          </cell>
          <cell r="F6073">
            <v>834</v>
          </cell>
          <cell r="G6073" t="str">
            <v>ASCO CELDA</v>
          </cell>
        </row>
        <row r="6074">
          <cell r="A6074" t="str">
            <v>04125.55</v>
          </cell>
          <cell r="B6074" t="str">
            <v>Fleurs décoratives</v>
          </cell>
          <cell r="C6074">
            <v>305</v>
          </cell>
          <cell r="D6074">
            <v>611.20699999999999</v>
          </cell>
          <cell r="E6074">
            <v>0.16</v>
          </cell>
          <cell r="F6074">
            <v>709</v>
          </cell>
          <cell r="G6074" t="str">
            <v>ASCO CELDA</v>
          </cell>
        </row>
        <row r="6075">
          <cell r="A6075" t="str">
            <v>47523.55</v>
          </cell>
          <cell r="B6075" t="str">
            <v>Mosaïque en pâte de verre</v>
          </cell>
          <cell r="C6075">
            <v>306</v>
          </cell>
          <cell r="D6075">
            <v>2880.172</v>
          </cell>
          <cell r="E6075">
            <v>0.16</v>
          </cell>
          <cell r="F6075">
            <v>3341</v>
          </cell>
          <cell r="G6075" t="str">
            <v>ASCO CELDA</v>
          </cell>
        </row>
        <row r="6076">
          <cell r="A6076" t="str">
            <v>04471.55</v>
          </cell>
          <cell r="B6076" t="str">
            <v>Mosaïque</v>
          </cell>
          <cell r="C6076">
            <v>306</v>
          </cell>
          <cell r="D6076">
            <v>3472.4140000000002</v>
          </cell>
          <cell r="E6076">
            <v>0.16</v>
          </cell>
          <cell r="F6076">
            <v>4028</v>
          </cell>
          <cell r="G6076" t="str">
            <v>ASCO CELDA</v>
          </cell>
        </row>
        <row r="6077">
          <cell r="A6077" t="str">
            <v>04412.55</v>
          </cell>
          <cell r="B6077" t="str">
            <v>Colle mortier joint</v>
          </cell>
          <cell r="C6077">
            <v>306</v>
          </cell>
          <cell r="D6077">
            <v>1284.4829999999999</v>
          </cell>
          <cell r="E6077">
            <v>0.16</v>
          </cell>
          <cell r="F6077">
            <v>1490</v>
          </cell>
          <cell r="G6077" t="str">
            <v>ASCO CELDA</v>
          </cell>
        </row>
        <row r="6078">
          <cell r="A6078" t="str">
            <v>59144.55</v>
          </cell>
          <cell r="B6078" t="str">
            <v>12 thermomètres à coller</v>
          </cell>
          <cell r="C6078">
            <v>306</v>
          </cell>
          <cell r="D6078">
            <v>747.41399999999999</v>
          </cell>
          <cell r="E6078">
            <v>0.16</v>
          </cell>
          <cell r="F6078">
            <v>867</v>
          </cell>
          <cell r="G6078" t="str">
            <v>ASCO CELDA</v>
          </cell>
        </row>
        <row r="6079">
          <cell r="A6079" t="str">
            <v>59422.55</v>
          </cell>
          <cell r="B6079" t="str">
            <v>Sequins</v>
          </cell>
          <cell r="C6079">
            <v>306</v>
          </cell>
          <cell r="D6079">
            <v>1457.759</v>
          </cell>
          <cell r="E6079">
            <v>0.16</v>
          </cell>
          <cell r="F6079">
            <v>1691</v>
          </cell>
          <cell r="G6079" t="str">
            <v>ASCO CELDA</v>
          </cell>
        </row>
        <row r="6080">
          <cell r="A6080" t="str">
            <v>24029.55</v>
          </cell>
          <cell r="B6080" t="str">
            <v>Épingles pour sequins</v>
          </cell>
          <cell r="C6080">
            <v>306</v>
          </cell>
          <cell r="D6080">
            <v>986.20699999999999</v>
          </cell>
          <cell r="E6080">
            <v>0.16</v>
          </cell>
          <cell r="F6080">
            <v>1144</v>
          </cell>
          <cell r="G6080" t="str">
            <v>ASCO CELDA</v>
          </cell>
        </row>
        <row r="6081">
          <cell r="A6081" t="str">
            <v>01207.55</v>
          </cell>
          <cell r="B6081" t="str">
            <v>Pompons multicolores</v>
          </cell>
          <cell r="C6081">
            <v>307</v>
          </cell>
          <cell r="D6081">
            <v>918.10299999999995</v>
          </cell>
          <cell r="E6081">
            <v>0.16</v>
          </cell>
          <cell r="F6081">
            <v>1065</v>
          </cell>
          <cell r="G6081" t="str">
            <v>ASCO CELDA</v>
          </cell>
        </row>
        <row r="6082">
          <cell r="A6082" t="str">
            <v>24305.55</v>
          </cell>
          <cell r="B6082" t="str">
            <v>Pompons brillants</v>
          </cell>
          <cell r="C6082">
            <v>307</v>
          </cell>
          <cell r="D6082">
            <v>811.20699999999999</v>
          </cell>
          <cell r="E6082">
            <v>0.16</v>
          </cell>
          <cell r="F6082">
            <v>941</v>
          </cell>
          <cell r="G6082" t="str">
            <v>ASCO CELDA</v>
          </cell>
        </row>
        <row r="6083">
          <cell r="A6083" t="str">
            <v>38077.55</v>
          </cell>
          <cell r="B6083" t="str">
            <v>100 pompons à trous</v>
          </cell>
          <cell r="C6083">
            <v>307</v>
          </cell>
          <cell r="D6083">
            <v>421.55200000000002</v>
          </cell>
          <cell r="E6083">
            <v>0.16</v>
          </cell>
          <cell r="F6083">
            <v>489</v>
          </cell>
          <cell r="G6083" t="str">
            <v>ASCO CELDA</v>
          </cell>
        </row>
        <row r="6084">
          <cell r="A6084" t="str">
            <v>18767.55</v>
          </cell>
          <cell r="B6084" t="str">
            <v>Plumes assorties</v>
          </cell>
          <cell r="C6084">
            <v>307</v>
          </cell>
          <cell r="D6084">
            <v>1492.241</v>
          </cell>
          <cell r="E6084">
            <v>0.16</v>
          </cell>
          <cell r="F6084">
            <v>1731</v>
          </cell>
          <cell r="G6084" t="str">
            <v>ASCO CELDA</v>
          </cell>
        </row>
        <row r="6085">
          <cell r="A6085" t="str">
            <v>40893.55</v>
          </cell>
          <cell r="B6085" t="str">
            <v>100 ballons de baudruche multicolores</v>
          </cell>
          <cell r="C6085">
            <v>307</v>
          </cell>
          <cell r="D6085">
            <v>800</v>
          </cell>
          <cell r="E6085">
            <v>0.16</v>
          </cell>
          <cell r="F6085">
            <v>928</v>
          </cell>
          <cell r="G6085" t="str">
            <v>ASCO CELDA</v>
          </cell>
        </row>
        <row r="6086">
          <cell r="A6086" t="str">
            <v>04349.55</v>
          </cell>
          <cell r="B6086" t="str">
            <v>Boules cellulose</v>
          </cell>
          <cell r="C6086">
            <v>308</v>
          </cell>
          <cell r="D6086">
            <v>354.31</v>
          </cell>
          <cell r="E6086">
            <v>0.16</v>
          </cell>
          <cell r="F6086">
            <v>411</v>
          </cell>
          <cell r="G6086" t="str">
            <v>ASCO CELDA</v>
          </cell>
        </row>
        <row r="6087">
          <cell r="A6087" t="str">
            <v>04366.55</v>
          </cell>
          <cell r="B6087" t="str">
            <v>Boules cellulose</v>
          </cell>
          <cell r="C6087">
            <v>308</v>
          </cell>
          <cell r="D6087">
            <v>354.31</v>
          </cell>
          <cell r="E6087">
            <v>0.16</v>
          </cell>
          <cell r="F6087">
            <v>411</v>
          </cell>
          <cell r="G6087" t="str">
            <v>ASCO CELDA</v>
          </cell>
        </row>
        <row r="6088">
          <cell r="A6088" t="str">
            <v>24266.55</v>
          </cell>
          <cell r="B6088" t="str">
            <v>50 grelots or et argent</v>
          </cell>
          <cell r="C6088">
            <v>308</v>
          </cell>
          <cell r="D6088">
            <v>703.44799999999998</v>
          </cell>
          <cell r="E6088">
            <v>0.16</v>
          </cell>
          <cell r="F6088">
            <v>816</v>
          </cell>
          <cell r="G6088" t="str">
            <v>ASCO CELDA</v>
          </cell>
        </row>
        <row r="6089">
          <cell r="A6089" t="str">
            <v>47584.55</v>
          </cell>
          <cell r="B6089" t="str">
            <v>100 fils pour scoubidous</v>
          </cell>
          <cell r="C6089">
            <v>308</v>
          </cell>
          <cell r="D6089">
            <v>818.96600000000001</v>
          </cell>
          <cell r="E6089">
            <v>0.16</v>
          </cell>
          <cell r="F6089">
            <v>950</v>
          </cell>
          <cell r="G6089" t="str">
            <v>ASCO CELDA</v>
          </cell>
        </row>
        <row r="6090">
          <cell r="A6090" t="str">
            <v>02515.55</v>
          </cell>
          <cell r="B6090" t="str">
            <v>Chenilles</v>
          </cell>
          <cell r="C6090">
            <v>308</v>
          </cell>
          <cell r="D6090">
            <v>526.72400000000005</v>
          </cell>
          <cell r="E6090">
            <v>0.16</v>
          </cell>
          <cell r="F6090">
            <v>611</v>
          </cell>
          <cell r="G6090" t="str">
            <v>ASCO CELDA</v>
          </cell>
        </row>
        <row r="6091">
          <cell r="A6091" t="str">
            <v>59090.55</v>
          </cell>
          <cell r="B6091" t="str">
            <v>Assortiment de rubans</v>
          </cell>
          <cell r="C6091">
            <v>308</v>
          </cell>
          <cell r="D6091">
            <v>825.86199999999997</v>
          </cell>
          <cell r="E6091">
            <v>0.16</v>
          </cell>
          <cell r="F6091">
            <v>958</v>
          </cell>
          <cell r="G6091" t="str">
            <v>ASCO CELDA</v>
          </cell>
        </row>
        <row r="6092">
          <cell r="A6092" t="str">
            <v>04296.55</v>
          </cell>
          <cell r="B6092" t="str">
            <v>Raphia végétal</v>
          </cell>
          <cell r="C6092">
            <v>308</v>
          </cell>
          <cell r="D6092">
            <v>207.75899999999999</v>
          </cell>
          <cell r="E6092">
            <v>0.16</v>
          </cell>
          <cell r="F6092">
            <v>241</v>
          </cell>
          <cell r="G6092" t="str">
            <v>ASCO CELDA</v>
          </cell>
        </row>
        <row r="6093">
          <cell r="A6093" t="str">
            <v>04328.55</v>
          </cell>
          <cell r="B6093" t="str">
            <v>Raphia végétal</v>
          </cell>
          <cell r="C6093">
            <v>308</v>
          </cell>
          <cell r="D6093">
            <v>376.72399999999999</v>
          </cell>
          <cell r="E6093">
            <v>0.16</v>
          </cell>
          <cell r="F6093">
            <v>437</v>
          </cell>
          <cell r="G6093" t="str">
            <v>ASCO CELDA</v>
          </cell>
        </row>
        <row r="6094">
          <cell r="A6094" t="str">
            <v>04343.55</v>
          </cell>
          <cell r="B6094" t="str">
            <v>Raphia végétal</v>
          </cell>
          <cell r="C6094">
            <v>308</v>
          </cell>
          <cell r="D6094">
            <v>376.72399999999999</v>
          </cell>
          <cell r="E6094">
            <v>0.16</v>
          </cell>
          <cell r="F6094">
            <v>437</v>
          </cell>
          <cell r="G6094" t="str">
            <v>ASCO CELDA</v>
          </cell>
        </row>
        <row r="6095">
          <cell r="A6095" t="str">
            <v>04344.55</v>
          </cell>
          <cell r="B6095" t="str">
            <v>Raphia végétal</v>
          </cell>
          <cell r="C6095">
            <v>308</v>
          </cell>
          <cell r="D6095">
            <v>376.72399999999999</v>
          </cell>
          <cell r="E6095">
            <v>0.16</v>
          </cell>
          <cell r="F6095">
            <v>437</v>
          </cell>
          <cell r="G6095" t="str">
            <v>ASCO CELDA</v>
          </cell>
        </row>
        <row r="6096">
          <cell r="A6096" t="str">
            <v>04345.55</v>
          </cell>
          <cell r="B6096" t="str">
            <v>Raphia végétal</v>
          </cell>
          <cell r="C6096">
            <v>308</v>
          </cell>
          <cell r="D6096">
            <v>376.72399999999999</v>
          </cell>
          <cell r="E6096">
            <v>0.16</v>
          </cell>
          <cell r="F6096">
            <v>437</v>
          </cell>
          <cell r="G6096" t="str">
            <v>ASCO CELDA</v>
          </cell>
        </row>
        <row r="6097">
          <cell r="A6097" t="str">
            <v>04346.55</v>
          </cell>
          <cell r="B6097" t="str">
            <v>Raphia végétal</v>
          </cell>
          <cell r="C6097">
            <v>308</v>
          </cell>
          <cell r="D6097">
            <v>376.72399999999999</v>
          </cell>
          <cell r="E6097">
            <v>0.16</v>
          </cell>
          <cell r="F6097">
            <v>437</v>
          </cell>
          <cell r="G6097" t="str">
            <v>ASCO CELDA</v>
          </cell>
        </row>
        <row r="6098">
          <cell r="A6098" t="str">
            <v>04347.55</v>
          </cell>
          <cell r="B6098" t="str">
            <v>Raphia végétal</v>
          </cell>
          <cell r="C6098">
            <v>308</v>
          </cell>
          <cell r="D6098">
            <v>376.72399999999999</v>
          </cell>
          <cell r="E6098">
            <v>0.16</v>
          </cell>
          <cell r="F6098">
            <v>437</v>
          </cell>
          <cell r="G6098" t="str">
            <v>ASCO CELDA</v>
          </cell>
        </row>
        <row r="6099">
          <cell r="A6099" t="str">
            <v>04348.55</v>
          </cell>
          <cell r="B6099" t="str">
            <v>Raphia végétal : les 7 teintes</v>
          </cell>
          <cell r="C6099">
            <v>308</v>
          </cell>
          <cell r="D6099">
            <v>2326.7240000000002</v>
          </cell>
          <cell r="E6099">
            <v>0.16</v>
          </cell>
          <cell r="F6099">
            <v>2699</v>
          </cell>
          <cell r="G6099" t="str">
            <v>ASCO CELDA</v>
          </cell>
        </row>
        <row r="6100">
          <cell r="A6100" t="str">
            <v>47965.55</v>
          </cell>
          <cell r="B6100" t="str">
            <v>Perles plastique assorties</v>
          </cell>
          <cell r="C6100">
            <v>309</v>
          </cell>
          <cell r="D6100">
            <v>2737.931</v>
          </cell>
          <cell r="E6100">
            <v>0.16</v>
          </cell>
          <cell r="F6100">
            <v>3176</v>
          </cell>
          <cell r="G6100" t="str">
            <v>ASCO CELDA</v>
          </cell>
        </row>
        <row r="6101">
          <cell r="A6101" t="str">
            <v>11917.55</v>
          </cell>
          <cell r="B6101" t="str">
            <v>Grosses perles en plastique</v>
          </cell>
          <cell r="C6101">
            <v>309</v>
          </cell>
          <cell r="D6101">
            <v>7281.0339999999997</v>
          </cell>
          <cell r="E6101">
            <v>0.16</v>
          </cell>
          <cell r="F6101">
            <v>8446</v>
          </cell>
          <cell r="G6101" t="str">
            <v>ASCO CELDA</v>
          </cell>
        </row>
        <row r="6102">
          <cell r="A6102" t="str">
            <v>35370.55</v>
          </cell>
          <cell r="B6102" t="str">
            <v>Baril de perles en bois</v>
          </cell>
          <cell r="C6102">
            <v>309</v>
          </cell>
          <cell r="D6102">
            <v>7510.3450000000003</v>
          </cell>
          <cell r="E6102">
            <v>0.16</v>
          </cell>
          <cell r="F6102">
            <v>8712</v>
          </cell>
          <cell r="G6102" t="str">
            <v>ASCO CELDA</v>
          </cell>
        </row>
        <row r="6103">
          <cell r="A6103" t="str">
            <v>38385.55</v>
          </cell>
          <cell r="B6103" t="str">
            <v>Perles rondes, gros trous</v>
          </cell>
          <cell r="C6103">
            <v>309</v>
          </cell>
          <cell r="D6103">
            <v>1258.6210000000001</v>
          </cell>
          <cell r="E6103">
            <v>0.16</v>
          </cell>
          <cell r="F6103">
            <v>1460</v>
          </cell>
          <cell r="G6103" t="str">
            <v>ASCO CELDA</v>
          </cell>
        </row>
        <row r="6104">
          <cell r="A6104" t="str">
            <v>38376.55</v>
          </cell>
          <cell r="B6104" t="str">
            <v>Perles nacrées</v>
          </cell>
          <cell r="C6104">
            <v>309</v>
          </cell>
          <cell r="D6104">
            <v>1509.4829999999999</v>
          </cell>
          <cell r="E6104">
            <v>0.16</v>
          </cell>
          <cell r="F6104">
            <v>1751</v>
          </cell>
          <cell r="G6104" t="str">
            <v>ASCO CELDA</v>
          </cell>
        </row>
        <row r="6105">
          <cell r="A6105" t="str">
            <v>01016.55</v>
          </cell>
          <cell r="B6105" t="str">
            <v>Perles alphabet</v>
          </cell>
          <cell r="C6105">
            <v>309</v>
          </cell>
          <cell r="D6105">
            <v>1053.4480000000001</v>
          </cell>
          <cell r="E6105">
            <v>0.16</v>
          </cell>
          <cell r="F6105">
            <v>1222</v>
          </cell>
          <cell r="G6105" t="str">
            <v>ASCO CELDA</v>
          </cell>
        </row>
        <row r="6106">
          <cell r="A6106" t="str">
            <v>38272.55</v>
          </cell>
          <cell r="B6106" t="str">
            <v>Perles alphabet</v>
          </cell>
          <cell r="C6106">
            <v>309</v>
          </cell>
          <cell r="D6106">
            <v>1000.862</v>
          </cell>
          <cell r="E6106">
            <v>0.16</v>
          </cell>
          <cell r="F6106">
            <v>1161</v>
          </cell>
          <cell r="G6106" t="str">
            <v>ASCO CELDA</v>
          </cell>
        </row>
        <row r="6107">
          <cell r="A6107" t="str">
            <v>04538.55</v>
          </cell>
          <cell r="B6107" t="str">
            <v>Boutons</v>
          </cell>
          <cell r="C6107">
            <v>310</v>
          </cell>
          <cell r="D6107">
            <v>1449.1379999999999</v>
          </cell>
          <cell r="E6107">
            <v>0.16</v>
          </cell>
          <cell r="F6107">
            <v>1681</v>
          </cell>
          <cell r="G6107" t="str">
            <v>ASCO CELDA</v>
          </cell>
        </row>
        <row r="6108">
          <cell r="A6108" t="str">
            <v>38273.55</v>
          </cell>
          <cell r="B6108" t="str">
            <v>Boutons</v>
          </cell>
          <cell r="C6108">
            <v>310</v>
          </cell>
          <cell r="D6108">
            <v>1828.4480000000001</v>
          </cell>
          <cell r="E6108">
            <v>0.16</v>
          </cell>
          <cell r="F6108">
            <v>2121</v>
          </cell>
          <cell r="G6108" t="str">
            <v>ASCO CELDA</v>
          </cell>
        </row>
        <row r="6109">
          <cell r="A6109" t="str">
            <v>35278.55</v>
          </cell>
          <cell r="B6109" t="str">
            <v>Perles rocailles</v>
          </cell>
          <cell r="C6109">
            <v>310</v>
          </cell>
          <cell r="D6109">
            <v>1057.759</v>
          </cell>
          <cell r="E6109">
            <v>0.16</v>
          </cell>
          <cell r="F6109">
            <v>1227</v>
          </cell>
          <cell r="G6109" t="str">
            <v>ASCO CELDA</v>
          </cell>
        </row>
        <row r="6110">
          <cell r="A6110" t="str">
            <v>35798.55</v>
          </cell>
          <cell r="B6110" t="str">
            <v>6 plateaux de tri</v>
          </cell>
          <cell r="C6110">
            <v>310</v>
          </cell>
          <cell r="D6110">
            <v>4047.4140000000002</v>
          </cell>
          <cell r="E6110">
            <v>0.16</v>
          </cell>
          <cell r="F6110">
            <v>4695</v>
          </cell>
          <cell r="G6110" t="str">
            <v>ASCO CELDA</v>
          </cell>
        </row>
        <row r="6111">
          <cell r="A6111" t="str">
            <v>47974.55</v>
          </cell>
          <cell r="B6111" t="str">
            <v>Lacets arc-en-ciel</v>
          </cell>
          <cell r="C6111">
            <v>310</v>
          </cell>
          <cell r="D6111">
            <v>642.24099999999999</v>
          </cell>
          <cell r="E6111">
            <v>0.16</v>
          </cell>
          <cell r="F6111">
            <v>745</v>
          </cell>
          <cell r="G6111" t="str">
            <v>ASCO CELDA</v>
          </cell>
        </row>
        <row r="6112">
          <cell r="A6112" t="str">
            <v>02533.55</v>
          </cell>
          <cell r="B6112" t="str">
            <v>Cordons et fils</v>
          </cell>
          <cell r="C6112">
            <v>310</v>
          </cell>
          <cell r="D6112">
            <v>2064.6550000000002</v>
          </cell>
          <cell r="E6112">
            <v>0.16</v>
          </cell>
          <cell r="F6112">
            <v>2395</v>
          </cell>
          <cell r="G6112" t="str">
            <v>ASCO CELDA</v>
          </cell>
        </row>
        <row r="6113">
          <cell r="A6113" t="str">
            <v>24267.55</v>
          </cell>
          <cell r="B6113" t="str">
            <v>Fil élastique transparent</v>
          </cell>
          <cell r="C6113">
            <v>310</v>
          </cell>
          <cell r="D6113">
            <v>2095.69</v>
          </cell>
          <cell r="E6113">
            <v>0.16</v>
          </cell>
          <cell r="F6113">
            <v>2431</v>
          </cell>
          <cell r="G6113" t="str">
            <v>ASCO CELDA</v>
          </cell>
        </row>
        <row r="6114">
          <cell r="A6114" t="str">
            <v>02539.55</v>
          </cell>
          <cell r="B6114" t="str">
            <v>Fil métal décoratif argenté</v>
          </cell>
          <cell r="C6114">
            <v>310</v>
          </cell>
          <cell r="D6114">
            <v>393.10300000000001</v>
          </cell>
          <cell r="E6114">
            <v>0.16</v>
          </cell>
          <cell r="F6114">
            <v>456</v>
          </cell>
          <cell r="G6114" t="str">
            <v>ASCO CELDA</v>
          </cell>
        </row>
        <row r="6115">
          <cell r="A6115" t="str">
            <v>35388.55</v>
          </cell>
          <cell r="B6115" t="str">
            <v>Fermoirs couleur argent</v>
          </cell>
          <cell r="C6115">
            <v>310</v>
          </cell>
          <cell r="D6115">
            <v>356.03399999999999</v>
          </cell>
          <cell r="E6115">
            <v>0.16</v>
          </cell>
          <cell r="F6115">
            <v>413</v>
          </cell>
          <cell r="G6115" t="str">
            <v>ASCO CELDA</v>
          </cell>
        </row>
        <row r="6116">
          <cell r="A6116" t="str">
            <v>01589.55</v>
          </cell>
          <cell r="B6116" t="str">
            <v>Gros crayons “premiers coloriages”</v>
          </cell>
          <cell r="C6116">
            <v>311</v>
          </cell>
          <cell r="D6116">
            <v>2668.1030000000001</v>
          </cell>
          <cell r="E6116">
            <v>0.16</v>
          </cell>
          <cell r="F6116">
            <v>3095</v>
          </cell>
          <cell r="G6116" t="str">
            <v>ASCO CELDA</v>
          </cell>
        </row>
        <row r="6117">
          <cell r="A6117" t="str">
            <v>01590.55</v>
          </cell>
          <cell r="B6117" t="str">
            <v>Gros crayons “premiers coloriages”</v>
          </cell>
          <cell r="C6117">
            <v>311</v>
          </cell>
          <cell r="D6117">
            <v>9022.4140000000007</v>
          </cell>
          <cell r="E6117">
            <v>0.16</v>
          </cell>
          <cell r="F6117">
            <v>10466</v>
          </cell>
          <cell r="G6117" t="str">
            <v>ASCO CELDA</v>
          </cell>
        </row>
        <row r="6118">
          <cell r="A6118" t="str">
            <v>01875.55</v>
          </cell>
          <cell r="B6118" t="str">
            <v>Gros crayons de couleur</v>
          </cell>
          <cell r="C6118">
            <v>311</v>
          </cell>
          <cell r="D6118">
            <v>1258.6210000000001</v>
          </cell>
          <cell r="E6118">
            <v>0.16</v>
          </cell>
          <cell r="F6118">
            <v>1460</v>
          </cell>
          <cell r="G6118" t="str">
            <v>ASCO CELDA</v>
          </cell>
        </row>
        <row r="6119">
          <cell r="A6119" t="str">
            <v>01878.55</v>
          </cell>
          <cell r="B6119" t="str">
            <v>Gros crayons de couleur</v>
          </cell>
          <cell r="C6119">
            <v>311</v>
          </cell>
          <cell r="D6119">
            <v>2861.2069999999999</v>
          </cell>
          <cell r="E6119">
            <v>0.16</v>
          </cell>
          <cell r="F6119">
            <v>3319</v>
          </cell>
          <cell r="G6119" t="str">
            <v>ASCO CELDA</v>
          </cell>
        </row>
        <row r="6120">
          <cell r="A6120" t="str">
            <v>35825.55</v>
          </cell>
          <cell r="B6120" t="str">
            <v>Gros crayons de couleur</v>
          </cell>
          <cell r="C6120">
            <v>311</v>
          </cell>
          <cell r="D6120">
            <v>12960.344999999999</v>
          </cell>
          <cell r="E6120">
            <v>0.16</v>
          </cell>
          <cell r="F6120">
            <v>15034</v>
          </cell>
          <cell r="G6120" t="str">
            <v>ASCO CELDA</v>
          </cell>
        </row>
        <row r="6121">
          <cell r="A6121" t="str">
            <v>01882.55</v>
          </cell>
          <cell r="B6121" t="str">
            <v>Crayons de couleur fins</v>
          </cell>
          <cell r="C6121">
            <v>311</v>
          </cell>
          <cell r="D6121">
            <v>525</v>
          </cell>
          <cell r="E6121">
            <v>0.16</v>
          </cell>
          <cell r="F6121">
            <v>609</v>
          </cell>
          <cell r="G6121" t="str">
            <v>ASCO CELDA</v>
          </cell>
        </row>
        <row r="6122">
          <cell r="A6122" t="str">
            <v>01883.55</v>
          </cell>
          <cell r="B6122" t="str">
            <v>Crayons de couleur fins</v>
          </cell>
          <cell r="C6122">
            <v>311</v>
          </cell>
          <cell r="D6122">
            <v>3359.4830000000002</v>
          </cell>
          <cell r="E6122">
            <v>0.16</v>
          </cell>
          <cell r="F6122">
            <v>3897</v>
          </cell>
          <cell r="G6122" t="str">
            <v>ASCO CELDA</v>
          </cell>
        </row>
        <row r="6123">
          <cell r="A6123" t="str">
            <v>01884.55</v>
          </cell>
          <cell r="B6123" t="str">
            <v>Crayons de couleur fins</v>
          </cell>
          <cell r="C6123">
            <v>311</v>
          </cell>
          <cell r="D6123">
            <v>8257.759</v>
          </cell>
          <cell r="E6123">
            <v>0.16</v>
          </cell>
          <cell r="F6123">
            <v>9579</v>
          </cell>
          <cell r="G6123" t="str">
            <v>ASCO CELDA</v>
          </cell>
        </row>
        <row r="6124">
          <cell r="A6124" t="str">
            <v>24203.55</v>
          </cell>
          <cell r="B6124" t="str">
            <v>Crayons ergonomiques</v>
          </cell>
          <cell r="C6124">
            <v>311</v>
          </cell>
          <cell r="D6124">
            <v>2130.172</v>
          </cell>
          <cell r="E6124">
            <v>0.16</v>
          </cell>
          <cell r="F6124">
            <v>2471</v>
          </cell>
          <cell r="G6124" t="str">
            <v>ASCO CELDA</v>
          </cell>
        </row>
        <row r="6125">
          <cell r="A6125" t="str">
            <v>24197.55</v>
          </cell>
          <cell r="B6125" t="str">
            <v>Crayons ergonomiques</v>
          </cell>
          <cell r="C6125">
            <v>311</v>
          </cell>
          <cell r="D6125">
            <v>1837.931</v>
          </cell>
          <cell r="E6125">
            <v>0.16</v>
          </cell>
          <cell r="F6125">
            <v>2132</v>
          </cell>
          <cell r="G6125" t="str">
            <v>ASCO CELDA</v>
          </cell>
        </row>
        <row r="6126">
          <cell r="A6126" t="str">
            <v>24200.55</v>
          </cell>
          <cell r="B6126" t="str">
            <v>Crayons ergonomiques</v>
          </cell>
          <cell r="C6126">
            <v>311</v>
          </cell>
          <cell r="D6126">
            <v>938.79300000000001</v>
          </cell>
          <cell r="E6126">
            <v>0.16</v>
          </cell>
          <cell r="F6126">
            <v>1089</v>
          </cell>
          <cell r="G6126" t="str">
            <v>ASCO CELDA</v>
          </cell>
        </row>
        <row r="6127">
          <cell r="A6127" t="str">
            <v>24201.55</v>
          </cell>
          <cell r="B6127" t="str">
            <v>Crayons ergonomiques</v>
          </cell>
          <cell r="C6127">
            <v>311</v>
          </cell>
          <cell r="D6127">
            <v>3817.241</v>
          </cell>
          <cell r="E6127">
            <v>0.16</v>
          </cell>
          <cell r="F6127">
            <v>4428</v>
          </cell>
          <cell r="G6127" t="str">
            <v>ASCO CELDA</v>
          </cell>
        </row>
        <row r="6128">
          <cell r="A6128" t="str">
            <v>02702.55</v>
          </cell>
          <cell r="B6128" t="str">
            <v>12 gros crayons de couleur triangulaires</v>
          </cell>
          <cell r="C6128">
            <v>311</v>
          </cell>
          <cell r="D6128">
            <v>1278.4480000000001</v>
          </cell>
          <cell r="E6128">
            <v>0.16</v>
          </cell>
          <cell r="F6128">
            <v>1483</v>
          </cell>
          <cell r="G6128" t="str">
            <v>ASCO CELDA</v>
          </cell>
        </row>
        <row r="6129">
          <cell r="A6129" t="str">
            <v>01576.55</v>
          </cell>
          <cell r="B6129" t="str">
            <v>Feutres : grosses pointes coniques</v>
          </cell>
          <cell r="C6129">
            <v>312</v>
          </cell>
          <cell r="D6129">
            <v>1914.655</v>
          </cell>
          <cell r="E6129">
            <v>0.16</v>
          </cell>
          <cell r="F6129">
            <v>2221</v>
          </cell>
          <cell r="G6129" t="str">
            <v>ASCO CELDA</v>
          </cell>
        </row>
        <row r="6130">
          <cell r="A6130" t="str">
            <v>01575.55</v>
          </cell>
          <cell r="B6130" t="str">
            <v>Feutres : grosses pointes coniques</v>
          </cell>
          <cell r="C6130">
            <v>312</v>
          </cell>
          <cell r="D6130">
            <v>5587.0690000000004</v>
          </cell>
          <cell r="E6130">
            <v>0.16</v>
          </cell>
          <cell r="F6130">
            <v>6481</v>
          </cell>
          <cell r="G6130" t="str">
            <v>ASCO CELDA</v>
          </cell>
        </row>
        <row r="6131">
          <cell r="A6131" t="str">
            <v>24450.55</v>
          </cell>
          <cell r="B6131" t="str">
            <v>Feutres triangulaires</v>
          </cell>
          <cell r="C6131">
            <v>312</v>
          </cell>
          <cell r="D6131">
            <v>456.89699999999999</v>
          </cell>
          <cell r="E6131">
            <v>0.16</v>
          </cell>
          <cell r="F6131">
            <v>530</v>
          </cell>
          <cell r="G6131" t="str">
            <v>ASCO CELDA</v>
          </cell>
        </row>
        <row r="6132">
          <cell r="A6132" t="str">
            <v>35548.55</v>
          </cell>
          <cell r="B6132" t="str">
            <v>Feutres triangulaires</v>
          </cell>
          <cell r="C6132">
            <v>312</v>
          </cell>
          <cell r="D6132">
            <v>557.75900000000001</v>
          </cell>
          <cell r="E6132">
            <v>0.16</v>
          </cell>
          <cell r="F6132">
            <v>647</v>
          </cell>
          <cell r="G6132" t="str">
            <v>ASCO CELDA</v>
          </cell>
        </row>
        <row r="6133">
          <cell r="A6133" t="str">
            <v>01577.55</v>
          </cell>
          <cell r="B6133" t="str">
            <v>Feutres Giotto</v>
          </cell>
          <cell r="C6133">
            <v>312</v>
          </cell>
          <cell r="D6133">
            <v>757.75900000000001</v>
          </cell>
          <cell r="E6133">
            <v>0.16</v>
          </cell>
          <cell r="F6133">
            <v>879</v>
          </cell>
          <cell r="G6133" t="str">
            <v>ASCO CELDA</v>
          </cell>
        </row>
        <row r="6134">
          <cell r="A6134" t="str">
            <v>35823.55</v>
          </cell>
          <cell r="B6134" t="str">
            <v>Feutres Giotto</v>
          </cell>
          <cell r="C6134">
            <v>312</v>
          </cell>
          <cell r="D6134">
            <v>8818.9660000000003</v>
          </cell>
          <cell r="E6134">
            <v>0.16</v>
          </cell>
          <cell r="F6134">
            <v>10230</v>
          </cell>
          <cell r="G6134" t="str">
            <v>ASCO CELDA</v>
          </cell>
        </row>
        <row r="6135">
          <cell r="A6135" t="str">
            <v>01580.55</v>
          </cell>
          <cell r="B6135" t="str">
            <v>Feutres Giotto</v>
          </cell>
          <cell r="C6135">
            <v>312</v>
          </cell>
          <cell r="D6135">
            <v>403.44799999999998</v>
          </cell>
          <cell r="E6135">
            <v>0.16</v>
          </cell>
          <cell r="F6135">
            <v>468</v>
          </cell>
          <cell r="G6135" t="str">
            <v>ASCO CELDA</v>
          </cell>
        </row>
        <row r="6136">
          <cell r="A6136" t="str">
            <v>35824.55</v>
          </cell>
          <cell r="B6136" t="str">
            <v>Feutres Giotto</v>
          </cell>
          <cell r="C6136">
            <v>312</v>
          </cell>
          <cell r="D6136">
            <v>6268.9660000000003</v>
          </cell>
          <cell r="E6136">
            <v>0.16</v>
          </cell>
          <cell r="F6136">
            <v>7272</v>
          </cell>
          <cell r="G6136" t="str">
            <v>ASCO CELDA</v>
          </cell>
        </row>
        <row r="6137">
          <cell r="A6137" t="str">
            <v>03938.55</v>
          </cell>
          <cell r="B6137" t="str">
            <v>Feutres Bérol</v>
          </cell>
          <cell r="C6137">
            <v>312</v>
          </cell>
          <cell r="D6137">
            <v>1601.7239999999999</v>
          </cell>
          <cell r="E6137">
            <v>0.16</v>
          </cell>
          <cell r="F6137">
            <v>1858</v>
          </cell>
          <cell r="G6137" t="str">
            <v>ASCO CELDA</v>
          </cell>
        </row>
        <row r="6138">
          <cell r="A6138" t="str">
            <v>03939.55</v>
          </cell>
          <cell r="B6138" t="str">
            <v>Feutres Bérol</v>
          </cell>
          <cell r="C6138">
            <v>312</v>
          </cell>
          <cell r="D6138">
            <v>6227.5860000000002</v>
          </cell>
          <cell r="E6138">
            <v>0.16</v>
          </cell>
          <cell r="F6138">
            <v>7224</v>
          </cell>
          <cell r="G6138" t="str">
            <v>ASCO CELDA</v>
          </cell>
        </row>
        <row r="6139">
          <cell r="A6139" t="str">
            <v>03940.55</v>
          </cell>
          <cell r="B6139" t="str">
            <v>Feutres Bérol</v>
          </cell>
          <cell r="C6139">
            <v>312</v>
          </cell>
          <cell r="D6139">
            <v>1601.7239999999999</v>
          </cell>
          <cell r="E6139">
            <v>0.16</v>
          </cell>
          <cell r="F6139">
            <v>1858</v>
          </cell>
          <cell r="G6139" t="str">
            <v>ASCO CELDA</v>
          </cell>
        </row>
        <row r="6140">
          <cell r="A6140" t="str">
            <v>03941.55</v>
          </cell>
          <cell r="B6140" t="str">
            <v>Feutres Bérol</v>
          </cell>
          <cell r="C6140">
            <v>312</v>
          </cell>
          <cell r="D6140">
            <v>6227.5860000000002</v>
          </cell>
          <cell r="E6140">
            <v>0.16</v>
          </cell>
          <cell r="F6140">
            <v>7224</v>
          </cell>
          <cell r="G6140" t="str">
            <v>ASCO CELDA</v>
          </cell>
        </row>
        <row r="6141">
          <cell r="A6141" t="str">
            <v>40152.55</v>
          </cell>
          <cell r="B6141" t="str">
            <v>10 feutres spécial tissu</v>
          </cell>
          <cell r="C6141">
            <v>313</v>
          </cell>
          <cell r="D6141">
            <v>1638.7929999999999</v>
          </cell>
          <cell r="E6141">
            <v>0.16</v>
          </cell>
          <cell r="F6141">
            <v>1901</v>
          </cell>
          <cell r="G6141" t="str">
            <v>ASCO CELDA</v>
          </cell>
        </row>
        <row r="6142">
          <cell r="A6142" t="str">
            <v>24211.55</v>
          </cell>
          <cell r="B6142" t="str">
            <v>8 feutres à paillettes</v>
          </cell>
          <cell r="C6142">
            <v>313</v>
          </cell>
          <cell r="D6142">
            <v>1056.0340000000001</v>
          </cell>
          <cell r="E6142">
            <v>0.16</v>
          </cell>
          <cell r="F6142">
            <v>1225</v>
          </cell>
          <cell r="G6142" t="str">
            <v>ASCO CELDA</v>
          </cell>
        </row>
        <row r="6143">
          <cell r="A6143" t="str">
            <v>00579.55</v>
          </cell>
          <cell r="B6143" t="str">
            <v>5 feutres métallisés</v>
          </cell>
          <cell r="C6143">
            <v>313</v>
          </cell>
          <cell r="D6143">
            <v>1582.759</v>
          </cell>
          <cell r="E6143">
            <v>0.16</v>
          </cell>
          <cell r="F6143">
            <v>1836</v>
          </cell>
          <cell r="G6143" t="str">
            <v>ASCO CELDA</v>
          </cell>
        </row>
        <row r="6144">
          <cell r="A6144" t="str">
            <v>04418.55</v>
          </cell>
          <cell r="B6144" t="str">
            <v>24 pastels à l'huile</v>
          </cell>
          <cell r="C6144">
            <v>313</v>
          </cell>
          <cell r="D6144">
            <v>850</v>
          </cell>
          <cell r="E6144">
            <v>0.16</v>
          </cell>
          <cell r="F6144">
            <v>986</v>
          </cell>
          <cell r="G6144" t="str">
            <v>ASCO CELDA</v>
          </cell>
        </row>
        <row r="6145">
          <cell r="A6145" t="str">
            <v>02796.55</v>
          </cell>
          <cell r="B6145" t="str">
            <v>10 maxi pastels à la cire aquarellables</v>
          </cell>
          <cell r="C6145">
            <v>313</v>
          </cell>
          <cell r="D6145">
            <v>1619.828</v>
          </cell>
          <cell r="E6145">
            <v>0.16</v>
          </cell>
          <cell r="F6145">
            <v>1879</v>
          </cell>
          <cell r="G6145" t="str">
            <v>ASCO CELDA</v>
          </cell>
        </row>
        <row r="6146">
          <cell r="A6146" t="str">
            <v>47248.55</v>
          </cell>
          <cell r="B6146" t="str">
            <v>Bâtons de couleur</v>
          </cell>
          <cell r="C6146">
            <v>313</v>
          </cell>
          <cell r="D6146">
            <v>1708.6210000000001</v>
          </cell>
          <cell r="E6146">
            <v>0.16</v>
          </cell>
          <cell r="F6146">
            <v>1982</v>
          </cell>
          <cell r="G6146" t="str">
            <v>ASCO CELDA</v>
          </cell>
        </row>
        <row r="6147">
          <cell r="A6147" t="str">
            <v>47250.55</v>
          </cell>
          <cell r="B6147" t="str">
            <v>Bâtons de couleur</v>
          </cell>
          <cell r="C6147">
            <v>313</v>
          </cell>
          <cell r="D6147">
            <v>1217.241</v>
          </cell>
          <cell r="E6147">
            <v>0.16</v>
          </cell>
          <cell r="F6147">
            <v>1412</v>
          </cell>
          <cell r="G6147" t="str">
            <v>ASCO CELDA</v>
          </cell>
        </row>
        <row r="6148">
          <cell r="A6148" t="str">
            <v>47251.55</v>
          </cell>
          <cell r="B6148" t="str">
            <v>Bâtons de couleur</v>
          </cell>
          <cell r="C6148">
            <v>313</v>
          </cell>
          <cell r="D6148">
            <v>794.82799999999997</v>
          </cell>
          <cell r="E6148">
            <v>0.16</v>
          </cell>
          <cell r="F6148">
            <v>922</v>
          </cell>
          <cell r="G6148" t="str">
            <v>ASCO CELDA</v>
          </cell>
        </row>
        <row r="6149">
          <cell r="A6149" t="str">
            <v>01199.55</v>
          </cell>
          <cell r="B6149" t="str">
            <v>6 marqueurs gouache éponge</v>
          </cell>
          <cell r="C6149">
            <v>313</v>
          </cell>
          <cell r="D6149">
            <v>2713.7930000000001</v>
          </cell>
          <cell r="E6149">
            <v>0.16</v>
          </cell>
          <cell r="F6149">
            <v>3148</v>
          </cell>
          <cell r="G6149" t="str">
            <v>ASCO CELDA</v>
          </cell>
        </row>
        <row r="6150">
          <cell r="A6150" t="str">
            <v>47469.55</v>
          </cell>
          <cell r="B6150" t="str">
            <v>Pastilles de gouache</v>
          </cell>
          <cell r="C6150">
            <v>313</v>
          </cell>
          <cell r="D6150">
            <v>572.41399999999999</v>
          </cell>
          <cell r="E6150">
            <v>0.16</v>
          </cell>
          <cell r="F6150">
            <v>664</v>
          </cell>
          <cell r="G6150" t="str">
            <v>ASCO CELDA</v>
          </cell>
        </row>
        <row r="6151">
          <cell r="A6151" t="str">
            <v>01809.55</v>
          </cell>
          <cell r="B6151" t="str">
            <v>Gouache liquide Giotto flacon de 1 L</v>
          </cell>
          <cell r="C6151">
            <v>314</v>
          </cell>
          <cell r="D6151">
            <v>710.34500000000003</v>
          </cell>
          <cell r="E6151">
            <v>0.16</v>
          </cell>
          <cell r="F6151">
            <v>824</v>
          </cell>
          <cell r="G6151" t="str">
            <v>ASCO CELDA</v>
          </cell>
        </row>
        <row r="6152">
          <cell r="A6152" t="str">
            <v>01808.55</v>
          </cell>
          <cell r="B6152" t="str">
            <v>Gouache liquide Giotto flacon de 1 L</v>
          </cell>
          <cell r="C6152">
            <v>314</v>
          </cell>
          <cell r="D6152">
            <v>710.34500000000003</v>
          </cell>
          <cell r="E6152">
            <v>0.16</v>
          </cell>
          <cell r="F6152">
            <v>824</v>
          </cell>
          <cell r="G6152" t="str">
            <v>ASCO CELDA</v>
          </cell>
        </row>
        <row r="6153">
          <cell r="A6153" t="str">
            <v>01810.55</v>
          </cell>
          <cell r="B6153" t="str">
            <v>Gouache liquide Giotto flacon de 1 L</v>
          </cell>
          <cell r="C6153">
            <v>314</v>
          </cell>
          <cell r="D6153">
            <v>710.34500000000003</v>
          </cell>
          <cell r="E6153">
            <v>0.16</v>
          </cell>
          <cell r="F6153">
            <v>824</v>
          </cell>
          <cell r="G6153" t="str">
            <v>ASCO CELDA</v>
          </cell>
        </row>
        <row r="6154">
          <cell r="A6154" t="str">
            <v>01811.55</v>
          </cell>
          <cell r="B6154" t="str">
            <v>Gouache liquide Giotto flacon de 1 L</v>
          </cell>
          <cell r="C6154">
            <v>314</v>
          </cell>
          <cell r="D6154">
            <v>710.34500000000003</v>
          </cell>
          <cell r="E6154">
            <v>0.16</v>
          </cell>
          <cell r="F6154">
            <v>824</v>
          </cell>
          <cell r="G6154" t="str">
            <v>ASCO CELDA</v>
          </cell>
        </row>
        <row r="6155">
          <cell r="A6155" t="str">
            <v>01812.55</v>
          </cell>
          <cell r="B6155" t="str">
            <v>Gouache liquide Giotto flacon de 1 L</v>
          </cell>
          <cell r="C6155">
            <v>314</v>
          </cell>
          <cell r="D6155">
            <v>710.34500000000003</v>
          </cell>
          <cell r="E6155">
            <v>0.16</v>
          </cell>
          <cell r="F6155">
            <v>824</v>
          </cell>
          <cell r="G6155" t="str">
            <v>ASCO CELDA</v>
          </cell>
        </row>
        <row r="6156">
          <cell r="A6156" t="str">
            <v>01813.55</v>
          </cell>
          <cell r="B6156" t="str">
            <v>Gouache liquide Giotto flacon de 1 L</v>
          </cell>
          <cell r="C6156">
            <v>314</v>
          </cell>
          <cell r="D6156">
            <v>710.34500000000003</v>
          </cell>
          <cell r="E6156">
            <v>0.16</v>
          </cell>
          <cell r="F6156">
            <v>824</v>
          </cell>
          <cell r="G6156" t="str">
            <v>ASCO CELDA</v>
          </cell>
        </row>
        <row r="6157">
          <cell r="A6157" t="str">
            <v>01814.55</v>
          </cell>
          <cell r="B6157" t="str">
            <v>Gouache liquide Giotto flacon de 1 L</v>
          </cell>
          <cell r="C6157">
            <v>314</v>
          </cell>
          <cell r="D6157">
            <v>710.34500000000003</v>
          </cell>
          <cell r="E6157">
            <v>0.16</v>
          </cell>
          <cell r="F6157">
            <v>824</v>
          </cell>
          <cell r="G6157" t="str">
            <v>ASCO CELDA</v>
          </cell>
        </row>
        <row r="6158">
          <cell r="A6158" t="str">
            <v>01815.55</v>
          </cell>
          <cell r="B6158" t="str">
            <v>Gouache liquide Giotto flacon de 1 L</v>
          </cell>
          <cell r="C6158">
            <v>314</v>
          </cell>
          <cell r="D6158">
            <v>710.34500000000003</v>
          </cell>
          <cell r="E6158">
            <v>0.16</v>
          </cell>
          <cell r="F6158">
            <v>824</v>
          </cell>
          <cell r="G6158" t="str">
            <v>ASCO CELDA</v>
          </cell>
        </row>
        <row r="6159">
          <cell r="A6159" t="str">
            <v>01816.55</v>
          </cell>
          <cell r="B6159" t="str">
            <v>Gouache liquide Giotto flacon de 1 L</v>
          </cell>
          <cell r="C6159">
            <v>314</v>
          </cell>
          <cell r="D6159">
            <v>710.34500000000003</v>
          </cell>
          <cell r="E6159">
            <v>0.16</v>
          </cell>
          <cell r="F6159">
            <v>824</v>
          </cell>
          <cell r="G6159" t="str">
            <v>ASCO CELDA</v>
          </cell>
        </row>
        <row r="6160">
          <cell r="A6160" t="str">
            <v>01817.55</v>
          </cell>
          <cell r="B6160" t="str">
            <v>Gouache liquide Giotto flacon de 1 L</v>
          </cell>
          <cell r="C6160">
            <v>314</v>
          </cell>
          <cell r="D6160">
            <v>710.34500000000003</v>
          </cell>
          <cell r="E6160">
            <v>0.16</v>
          </cell>
          <cell r="F6160">
            <v>824</v>
          </cell>
          <cell r="G6160" t="str">
            <v>ASCO CELDA</v>
          </cell>
        </row>
        <row r="6161">
          <cell r="A6161" t="str">
            <v>01818.55</v>
          </cell>
          <cell r="B6161" t="str">
            <v>Gouache liquide Giotto flacon de 1 L</v>
          </cell>
          <cell r="C6161">
            <v>314</v>
          </cell>
          <cell r="D6161">
            <v>710.34500000000003</v>
          </cell>
          <cell r="E6161">
            <v>0.16</v>
          </cell>
          <cell r="F6161">
            <v>824</v>
          </cell>
          <cell r="G6161" t="str">
            <v>ASCO CELDA</v>
          </cell>
        </row>
        <row r="6162">
          <cell r="A6162" t="str">
            <v>01820.55</v>
          </cell>
          <cell r="B6162" t="str">
            <v>Gouache liquide Giotto flacon de 1 L</v>
          </cell>
          <cell r="C6162">
            <v>314</v>
          </cell>
          <cell r="D6162">
            <v>710.34500000000003</v>
          </cell>
          <cell r="E6162">
            <v>0.16</v>
          </cell>
          <cell r="F6162">
            <v>824</v>
          </cell>
          <cell r="G6162" t="str">
            <v>ASCO CELDA</v>
          </cell>
        </row>
        <row r="6163">
          <cell r="A6163" t="str">
            <v>01819.55</v>
          </cell>
          <cell r="B6163" t="str">
            <v>Gouache liquide Giotto flacon de 1 L</v>
          </cell>
          <cell r="C6163">
            <v>314</v>
          </cell>
          <cell r="D6163">
            <v>710.34500000000003</v>
          </cell>
          <cell r="E6163">
            <v>0.16</v>
          </cell>
          <cell r="F6163">
            <v>824</v>
          </cell>
          <cell r="G6163" t="str">
            <v>ASCO CELDA</v>
          </cell>
        </row>
        <row r="6164">
          <cell r="A6164" t="str">
            <v>01807.55</v>
          </cell>
          <cell r="B6164" t="str">
            <v>Gouache liquide Giotto flacon de 1 L</v>
          </cell>
          <cell r="C6164">
            <v>314</v>
          </cell>
          <cell r="D6164">
            <v>710.34500000000003</v>
          </cell>
          <cell r="E6164">
            <v>0.16</v>
          </cell>
          <cell r="F6164">
            <v>824</v>
          </cell>
          <cell r="G6164" t="str">
            <v>ASCO CELDA</v>
          </cell>
        </row>
        <row r="6165">
          <cell r="A6165" t="str">
            <v>03464.55</v>
          </cell>
          <cell r="B6165" t="str">
            <v>Gouache Giotto : les 3 teintes primaires en 1 l</v>
          </cell>
          <cell r="C6165">
            <v>314</v>
          </cell>
          <cell r="D6165">
            <v>2124.1379999999999</v>
          </cell>
          <cell r="E6165">
            <v>0.16</v>
          </cell>
          <cell r="F6165">
            <v>2464</v>
          </cell>
          <cell r="G6165" t="str">
            <v>ASCO CELDA</v>
          </cell>
        </row>
        <row r="6166">
          <cell r="A6166" t="str">
            <v>03458.55</v>
          </cell>
          <cell r="B6166" t="str">
            <v>Gouache Giotto : les 14 teintes en 1 l</v>
          </cell>
          <cell r="C6166">
            <v>314</v>
          </cell>
          <cell r="D6166">
            <v>9931.8970000000008</v>
          </cell>
          <cell r="E6166">
            <v>0.16</v>
          </cell>
          <cell r="F6166">
            <v>11521</v>
          </cell>
          <cell r="G6166" t="str">
            <v>ASCO CELDA</v>
          </cell>
        </row>
        <row r="6167">
          <cell r="A6167" t="str">
            <v>02642.55</v>
          </cell>
          <cell r="B6167" t="str">
            <v>Grandes palettes de gouache au doigt</v>
          </cell>
          <cell r="C6167">
            <v>314</v>
          </cell>
          <cell r="D6167">
            <v>4071.5520000000001</v>
          </cell>
          <cell r="E6167">
            <v>0.16</v>
          </cell>
          <cell r="F6167">
            <v>4723</v>
          </cell>
          <cell r="G6167" t="str">
            <v>ASCO CELDA</v>
          </cell>
        </row>
        <row r="6168">
          <cell r="A6168" t="str">
            <v>59353.55</v>
          </cell>
          <cell r="B6168" t="str">
            <v>Gouache pailletée - flacons de 250 ml</v>
          </cell>
          <cell r="C6168">
            <v>314</v>
          </cell>
          <cell r="D6168">
            <v>636.20699999999999</v>
          </cell>
          <cell r="E6168">
            <v>0.16</v>
          </cell>
          <cell r="F6168">
            <v>738</v>
          </cell>
          <cell r="G6168" t="str">
            <v>ASCO CELDA</v>
          </cell>
        </row>
        <row r="6169">
          <cell r="A6169" t="str">
            <v>59354.55</v>
          </cell>
          <cell r="B6169" t="str">
            <v>Gouache pailletée - flacons de 250 ml</v>
          </cell>
          <cell r="C6169">
            <v>314</v>
          </cell>
          <cell r="D6169">
            <v>636.20699999999999</v>
          </cell>
          <cell r="E6169">
            <v>0.16</v>
          </cell>
          <cell r="F6169">
            <v>738</v>
          </cell>
          <cell r="G6169" t="str">
            <v>ASCO CELDA</v>
          </cell>
        </row>
        <row r="6170">
          <cell r="A6170" t="str">
            <v>59355.55</v>
          </cell>
          <cell r="B6170" t="str">
            <v>Gouache pailletée - flacons de 250 ml</v>
          </cell>
          <cell r="C6170">
            <v>314</v>
          </cell>
          <cell r="D6170">
            <v>636.20699999999999</v>
          </cell>
          <cell r="E6170">
            <v>0.16</v>
          </cell>
          <cell r="F6170">
            <v>738</v>
          </cell>
          <cell r="G6170" t="str">
            <v>ASCO CELDA</v>
          </cell>
        </row>
        <row r="6171">
          <cell r="A6171" t="str">
            <v>59356.55</v>
          </cell>
          <cell r="B6171" t="str">
            <v>Gouache pailletée - flacons de 250 ml</v>
          </cell>
          <cell r="C6171">
            <v>314</v>
          </cell>
          <cell r="D6171">
            <v>636.20699999999999</v>
          </cell>
          <cell r="E6171">
            <v>0.16</v>
          </cell>
          <cell r="F6171">
            <v>738</v>
          </cell>
          <cell r="G6171" t="str">
            <v>ASCO CELDA</v>
          </cell>
        </row>
        <row r="6172">
          <cell r="A6172" t="str">
            <v>59357.55</v>
          </cell>
          <cell r="B6172" t="str">
            <v>Gouache pailletée - flacons de 250 ml</v>
          </cell>
          <cell r="C6172">
            <v>314</v>
          </cell>
          <cell r="D6172">
            <v>636.20699999999999</v>
          </cell>
          <cell r="E6172">
            <v>0.16</v>
          </cell>
          <cell r="F6172">
            <v>738</v>
          </cell>
          <cell r="G6172" t="str">
            <v>ASCO CELDA</v>
          </cell>
        </row>
        <row r="6173">
          <cell r="A6173" t="str">
            <v>59366.55</v>
          </cell>
          <cell r="B6173" t="str">
            <v>Gouache pailletée : les 5 teintes en 250 ml</v>
          </cell>
          <cell r="C6173">
            <v>314</v>
          </cell>
          <cell r="D6173">
            <v>3024.1379999999999</v>
          </cell>
          <cell r="E6173">
            <v>0.16</v>
          </cell>
          <cell r="F6173">
            <v>3508</v>
          </cell>
          <cell r="G6173" t="str">
            <v>ASCO CELDA</v>
          </cell>
        </row>
        <row r="6174">
          <cell r="A6174" t="str">
            <v>02687.55</v>
          </cell>
          <cell r="B6174" t="str">
            <v>Peinture nacrée : les 6 teintes en 250 ml</v>
          </cell>
          <cell r="C6174">
            <v>314</v>
          </cell>
          <cell r="D6174">
            <v>5558.6210000000001</v>
          </cell>
          <cell r="E6174">
            <v>0.16</v>
          </cell>
          <cell r="F6174">
            <v>6448</v>
          </cell>
          <cell r="G6174" t="str">
            <v>ASCO CELDA</v>
          </cell>
        </row>
        <row r="6175">
          <cell r="A6175" t="str">
            <v>02905.55</v>
          </cell>
          <cell r="B6175" t="str">
            <v>Gouache fluo : les 4 teintes en 250 ml</v>
          </cell>
          <cell r="C6175">
            <v>314</v>
          </cell>
          <cell r="D6175">
            <v>2159.4830000000002</v>
          </cell>
          <cell r="E6175">
            <v>0.16</v>
          </cell>
          <cell r="F6175">
            <v>2505</v>
          </cell>
          <cell r="G6175" t="str">
            <v>ASCO CELDA</v>
          </cell>
        </row>
        <row r="6176">
          <cell r="A6176" t="str">
            <v>21781.55</v>
          </cell>
          <cell r="B6176" t="str">
            <v>Gouache pastel : les 6 teintes</v>
          </cell>
          <cell r="C6176">
            <v>314</v>
          </cell>
          <cell r="D6176">
            <v>2869.828</v>
          </cell>
          <cell r="E6176">
            <v>0.16</v>
          </cell>
          <cell r="F6176">
            <v>3329</v>
          </cell>
          <cell r="G6176" t="str">
            <v>ASCO CELDA</v>
          </cell>
        </row>
        <row r="6177">
          <cell r="A6177" t="str">
            <v>01745.55</v>
          </cell>
          <cell r="B6177" t="str">
            <v>Peinture vitrail : les 6 teintes</v>
          </cell>
          <cell r="C6177">
            <v>315</v>
          </cell>
          <cell r="D6177">
            <v>3378.4479999999999</v>
          </cell>
          <cell r="E6177">
            <v>0.16</v>
          </cell>
          <cell r="F6177">
            <v>3919</v>
          </cell>
          <cell r="G6177" t="str">
            <v>ASCO CELDA</v>
          </cell>
        </row>
        <row r="6178">
          <cell r="A6178" t="str">
            <v>01746.55</v>
          </cell>
          <cell r="B6178" t="str">
            <v>Cerne contour</v>
          </cell>
          <cell r="C6178">
            <v>315</v>
          </cell>
          <cell r="D6178">
            <v>1531.8969999999999</v>
          </cell>
          <cell r="E6178">
            <v>0.16</v>
          </cell>
          <cell r="F6178">
            <v>1777</v>
          </cell>
          <cell r="G6178" t="str">
            <v>ASCO CELDA</v>
          </cell>
        </row>
        <row r="6179">
          <cell r="A6179" t="str">
            <v>01604.55</v>
          </cell>
          <cell r="B6179" t="str">
            <v>Peinture pour tissu : les 6 teintes</v>
          </cell>
          <cell r="C6179">
            <v>315</v>
          </cell>
          <cell r="D6179">
            <v>6274.1379999999999</v>
          </cell>
          <cell r="E6179">
            <v>0.16</v>
          </cell>
          <cell r="F6179">
            <v>7278</v>
          </cell>
          <cell r="G6179" t="str">
            <v>ASCO CELDA</v>
          </cell>
        </row>
        <row r="6180">
          <cell r="A6180" t="str">
            <v>37978.55</v>
          </cell>
          <cell r="B6180" t="str">
            <v>Gomme à dessiner</v>
          </cell>
          <cell r="C6180">
            <v>315</v>
          </cell>
          <cell r="D6180">
            <v>1383.6210000000001</v>
          </cell>
          <cell r="E6180">
            <v>0.16</v>
          </cell>
          <cell r="F6180">
            <v>1605</v>
          </cell>
          <cell r="G6180" t="str">
            <v>ASCO CELDA</v>
          </cell>
        </row>
        <row r="6181">
          <cell r="A6181" t="str">
            <v>43581.55</v>
          </cell>
          <cell r="B6181" t="str">
            <v>Noir à gratter</v>
          </cell>
          <cell r="C6181">
            <v>315</v>
          </cell>
          <cell r="D6181">
            <v>734.48299999999995</v>
          </cell>
          <cell r="E6181">
            <v>0.16</v>
          </cell>
          <cell r="F6181">
            <v>852</v>
          </cell>
          <cell r="G6181" t="str">
            <v>ASCO CELDA</v>
          </cell>
        </row>
        <row r="6182">
          <cell r="A6182" t="str">
            <v>38195.55</v>
          </cell>
          <cell r="B6182" t="str">
            <v>Peinture acrylique - flacon de 500 ml</v>
          </cell>
          <cell r="C6182">
            <v>315</v>
          </cell>
          <cell r="D6182">
            <v>786.20699999999999</v>
          </cell>
          <cell r="E6182">
            <v>0.16</v>
          </cell>
          <cell r="F6182">
            <v>912</v>
          </cell>
          <cell r="G6182" t="str">
            <v>ASCO CELDA</v>
          </cell>
        </row>
        <row r="6183">
          <cell r="A6183" t="str">
            <v>38196.55</v>
          </cell>
          <cell r="B6183" t="str">
            <v>Peinture acrylique - flacon de 500 ml</v>
          </cell>
          <cell r="C6183">
            <v>315</v>
          </cell>
          <cell r="D6183">
            <v>786.20699999999999</v>
          </cell>
          <cell r="E6183">
            <v>0.16</v>
          </cell>
          <cell r="F6183">
            <v>912</v>
          </cell>
          <cell r="G6183" t="str">
            <v>ASCO CELDA</v>
          </cell>
        </row>
        <row r="6184">
          <cell r="A6184" t="str">
            <v>38197.55</v>
          </cell>
          <cell r="B6184" t="str">
            <v>Peinture acrylique - flacon de 500 ml</v>
          </cell>
          <cell r="C6184">
            <v>315</v>
          </cell>
          <cell r="D6184">
            <v>786.20699999999999</v>
          </cell>
          <cell r="E6184">
            <v>0.16</v>
          </cell>
          <cell r="F6184">
            <v>912</v>
          </cell>
          <cell r="G6184" t="str">
            <v>ASCO CELDA</v>
          </cell>
        </row>
        <row r="6185">
          <cell r="A6185" t="str">
            <v>38198.55</v>
          </cell>
          <cell r="B6185" t="str">
            <v>Peinture acrylique - flacon de 500 ml</v>
          </cell>
          <cell r="C6185">
            <v>315</v>
          </cell>
          <cell r="D6185">
            <v>786.20699999999999</v>
          </cell>
          <cell r="E6185">
            <v>0.16</v>
          </cell>
          <cell r="F6185">
            <v>912</v>
          </cell>
          <cell r="G6185" t="str">
            <v>ASCO CELDA</v>
          </cell>
        </row>
        <row r="6186">
          <cell r="A6186" t="str">
            <v>38199.55</v>
          </cell>
          <cell r="B6186" t="str">
            <v>Peinture acrylique - flacon de 500 ml</v>
          </cell>
          <cell r="C6186">
            <v>315</v>
          </cell>
          <cell r="D6186">
            <v>786.20699999999999</v>
          </cell>
          <cell r="E6186">
            <v>0.16</v>
          </cell>
          <cell r="F6186">
            <v>912</v>
          </cell>
          <cell r="G6186" t="str">
            <v>ASCO CELDA</v>
          </cell>
        </row>
        <row r="6187">
          <cell r="A6187" t="str">
            <v>38200.55</v>
          </cell>
          <cell r="B6187" t="str">
            <v>Peinture acrylique : les 5 teintes en 500 ml</v>
          </cell>
          <cell r="C6187">
            <v>315</v>
          </cell>
          <cell r="D6187">
            <v>3706.0340000000001</v>
          </cell>
          <cell r="E6187">
            <v>0.16</v>
          </cell>
          <cell r="F6187">
            <v>4299</v>
          </cell>
          <cell r="G6187" t="str">
            <v>ASCO CELDA</v>
          </cell>
        </row>
        <row r="6188">
          <cell r="A6188" t="str">
            <v>47522.55</v>
          </cell>
          <cell r="B6188" t="str">
            <v>Peinture relief pailletée</v>
          </cell>
          <cell r="C6188">
            <v>316</v>
          </cell>
          <cell r="D6188">
            <v>2880.172</v>
          </cell>
          <cell r="E6188">
            <v>0.16</v>
          </cell>
          <cell r="F6188">
            <v>3341</v>
          </cell>
          <cell r="G6188" t="str">
            <v>ASCO CELDA</v>
          </cell>
        </row>
        <row r="6189">
          <cell r="A6189" t="str">
            <v>02696.55</v>
          </cell>
          <cell r="B6189" t="str">
            <v>Peinture 3D : les 6 teintes en 80 ml</v>
          </cell>
          <cell r="C6189">
            <v>316</v>
          </cell>
          <cell r="D6189">
            <v>3874.1379999999999</v>
          </cell>
          <cell r="E6189">
            <v>0.16</v>
          </cell>
          <cell r="F6189">
            <v>4494</v>
          </cell>
          <cell r="G6189" t="str">
            <v>ASCO CELDA</v>
          </cell>
        </row>
        <row r="6190">
          <cell r="A6190" t="str">
            <v>03955.55</v>
          </cell>
          <cell r="B6190" t="str">
            <v>Encre “de Chine” scolaire</v>
          </cell>
          <cell r="C6190">
            <v>316</v>
          </cell>
          <cell r="D6190">
            <v>1475.8620000000001</v>
          </cell>
          <cell r="E6190">
            <v>0.16</v>
          </cell>
          <cell r="F6190">
            <v>1712</v>
          </cell>
          <cell r="G6190" t="str">
            <v>ASCO CELDA</v>
          </cell>
        </row>
        <row r="6191">
          <cell r="A6191" t="str">
            <v>04681.55</v>
          </cell>
          <cell r="B6191" t="str">
            <v>4 flacons d'encre à dessin</v>
          </cell>
          <cell r="C6191">
            <v>316</v>
          </cell>
          <cell r="D6191">
            <v>1717.241</v>
          </cell>
          <cell r="E6191">
            <v>0.16</v>
          </cell>
          <cell r="F6191">
            <v>1992</v>
          </cell>
          <cell r="G6191" t="str">
            <v>ASCO CELDA</v>
          </cell>
        </row>
        <row r="6192">
          <cell r="A6192" t="str">
            <v>35027.55</v>
          </cell>
          <cell r="B6192" t="str">
            <v>Sable coloré : les 8 teintes en 300 g</v>
          </cell>
          <cell r="C6192">
            <v>316</v>
          </cell>
          <cell r="D6192">
            <v>3353.4479999999999</v>
          </cell>
          <cell r="E6192">
            <v>0.16</v>
          </cell>
          <cell r="F6192">
            <v>3890</v>
          </cell>
          <cell r="G6192" t="str">
            <v>ASCO CELDA</v>
          </cell>
        </row>
        <row r="6193">
          <cell r="A6193" t="str">
            <v>04426.55</v>
          </cell>
          <cell r="B6193" t="str">
            <v>Paillettes en pot de 250 g</v>
          </cell>
          <cell r="C6193">
            <v>316</v>
          </cell>
          <cell r="D6193">
            <v>1173.2760000000001</v>
          </cell>
          <cell r="E6193">
            <v>0.16</v>
          </cell>
          <cell r="F6193">
            <v>1361</v>
          </cell>
          <cell r="G6193" t="str">
            <v>ASCO CELDA</v>
          </cell>
        </row>
        <row r="6194">
          <cell r="A6194" t="str">
            <v>04427.55</v>
          </cell>
          <cell r="B6194" t="str">
            <v>Paillettes en pot de 250 g</v>
          </cell>
          <cell r="C6194">
            <v>316</v>
          </cell>
          <cell r="D6194">
            <v>1039.655</v>
          </cell>
          <cell r="E6194">
            <v>0.16</v>
          </cell>
          <cell r="F6194">
            <v>1206</v>
          </cell>
          <cell r="G6194" t="str">
            <v>ASCO CELDA</v>
          </cell>
        </row>
        <row r="6195">
          <cell r="A6195" t="str">
            <v>04429.55</v>
          </cell>
          <cell r="B6195" t="str">
            <v>Paillettes en pot de 250 g</v>
          </cell>
          <cell r="C6195">
            <v>316</v>
          </cell>
          <cell r="D6195">
            <v>1039.655</v>
          </cell>
          <cell r="E6195">
            <v>0.16</v>
          </cell>
          <cell r="F6195">
            <v>1206</v>
          </cell>
          <cell r="G6195" t="str">
            <v>ASCO CELDA</v>
          </cell>
        </row>
        <row r="6196">
          <cell r="A6196" t="str">
            <v>04430.55</v>
          </cell>
          <cell r="B6196" t="str">
            <v>Paillettes en pot de 250 g</v>
          </cell>
          <cell r="C6196">
            <v>316</v>
          </cell>
          <cell r="D6196">
            <v>5914.6549999999997</v>
          </cell>
          <cell r="E6196">
            <v>0.16</v>
          </cell>
          <cell r="F6196">
            <v>6861</v>
          </cell>
          <cell r="G6196" t="str">
            <v>ASCO CELDA</v>
          </cell>
        </row>
        <row r="6197">
          <cell r="A6197" t="str">
            <v>04498.55</v>
          </cell>
          <cell r="B6197" t="str">
            <v>Cartes à sable</v>
          </cell>
          <cell r="C6197">
            <v>316</v>
          </cell>
          <cell r="D6197">
            <v>1560.345</v>
          </cell>
          <cell r="E6197">
            <v>0.16</v>
          </cell>
          <cell r="F6197">
            <v>1810</v>
          </cell>
          <cell r="G6197" t="str">
            <v>ASCO CELDA</v>
          </cell>
        </row>
        <row r="6198">
          <cell r="A6198" t="str">
            <v>59335.55</v>
          </cell>
          <cell r="B6198" t="str">
            <v>Colle vinylique</v>
          </cell>
          <cell r="C6198">
            <v>317</v>
          </cell>
          <cell r="D6198">
            <v>526.72400000000005</v>
          </cell>
          <cell r="E6198">
            <v>0.16</v>
          </cell>
          <cell r="F6198">
            <v>611</v>
          </cell>
          <cell r="G6198" t="str">
            <v>ASCO CELDA</v>
          </cell>
        </row>
        <row r="6199">
          <cell r="A6199" t="str">
            <v>59337.55</v>
          </cell>
          <cell r="B6199" t="str">
            <v>Colle vinylique</v>
          </cell>
          <cell r="C6199">
            <v>317</v>
          </cell>
          <cell r="D6199">
            <v>2115.5169999999998</v>
          </cell>
          <cell r="E6199">
            <v>0.16</v>
          </cell>
          <cell r="F6199">
            <v>2454</v>
          </cell>
          <cell r="G6199" t="str">
            <v>ASCO CELDA</v>
          </cell>
        </row>
        <row r="6200">
          <cell r="A6200" t="str">
            <v>59348.55</v>
          </cell>
          <cell r="B6200" t="str">
            <v>Colle bleue</v>
          </cell>
          <cell r="C6200">
            <v>317</v>
          </cell>
          <cell r="D6200">
            <v>469.82799999999997</v>
          </cell>
          <cell r="E6200">
            <v>0.16</v>
          </cell>
          <cell r="F6200">
            <v>545</v>
          </cell>
          <cell r="G6200" t="str">
            <v>ASCO CELDA</v>
          </cell>
        </row>
        <row r="6201">
          <cell r="A6201" t="str">
            <v>59349.55</v>
          </cell>
          <cell r="B6201" t="str">
            <v>Colle bleue</v>
          </cell>
          <cell r="C6201">
            <v>317</v>
          </cell>
          <cell r="D6201">
            <v>1940.5170000000001</v>
          </cell>
          <cell r="E6201">
            <v>0.16</v>
          </cell>
          <cell r="F6201">
            <v>2251</v>
          </cell>
          <cell r="G6201" t="str">
            <v>ASCO CELDA</v>
          </cell>
        </row>
        <row r="6202">
          <cell r="A6202" t="str">
            <v>38397.55</v>
          </cell>
          <cell r="B6202" t="str">
            <v>Coffret école "Colle et accessoires"</v>
          </cell>
          <cell r="C6202">
            <v>317</v>
          </cell>
          <cell r="D6202">
            <v>2937.069</v>
          </cell>
          <cell r="E6202">
            <v>0.16</v>
          </cell>
          <cell r="F6202">
            <v>3407</v>
          </cell>
          <cell r="G6202" t="str">
            <v>ASCO CELDA</v>
          </cell>
        </row>
        <row r="6203">
          <cell r="A6203" t="str">
            <v>38398.55</v>
          </cell>
          <cell r="B6203" t="str">
            <v>Vernis colle découpage</v>
          </cell>
          <cell r="C6203">
            <v>317</v>
          </cell>
          <cell r="D6203">
            <v>562.06899999999996</v>
          </cell>
          <cell r="E6203">
            <v>0.16</v>
          </cell>
          <cell r="F6203">
            <v>652</v>
          </cell>
          <cell r="G6203" t="str">
            <v>ASCO CELDA</v>
          </cell>
        </row>
        <row r="6204">
          <cell r="A6204" t="str">
            <v>38399.55</v>
          </cell>
          <cell r="B6204" t="str">
            <v>Vernis acrylique</v>
          </cell>
          <cell r="C6204">
            <v>317</v>
          </cell>
          <cell r="D6204">
            <v>1370.69</v>
          </cell>
          <cell r="E6204">
            <v>0.16</v>
          </cell>
          <cell r="F6204">
            <v>1590</v>
          </cell>
          <cell r="G6204" t="str">
            <v>ASCO CELDA</v>
          </cell>
        </row>
        <row r="6205">
          <cell r="A6205" t="str">
            <v>38400.55</v>
          </cell>
          <cell r="B6205" t="str">
            <v>15 flacons pinceaux</v>
          </cell>
          <cell r="C6205">
            <v>317</v>
          </cell>
          <cell r="D6205">
            <v>1702.586</v>
          </cell>
          <cell r="E6205">
            <v>0.16</v>
          </cell>
          <cell r="F6205">
            <v>1975</v>
          </cell>
          <cell r="G6205" t="str">
            <v>ASCO CELDA</v>
          </cell>
        </row>
        <row r="6206">
          <cell r="A6206" t="str">
            <v>38401.55</v>
          </cell>
          <cell r="B6206" t="str">
            <v>12 flacons avec bouchon distributeur</v>
          </cell>
          <cell r="C6206">
            <v>317</v>
          </cell>
          <cell r="D6206">
            <v>1686.2070000000001</v>
          </cell>
          <cell r="E6206">
            <v>0.16</v>
          </cell>
          <cell r="F6206">
            <v>1956</v>
          </cell>
          <cell r="G6206" t="str">
            <v>ASCO CELDA</v>
          </cell>
        </row>
        <row r="6207">
          <cell r="A6207" t="str">
            <v>38402.55</v>
          </cell>
          <cell r="B6207" t="str">
            <v>Pompe doseuse 20 ml</v>
          </cell>
          <cell r="C6207">
            <v>317</v>
          </cell>
          <cell r="D6207">
            <v>948.27599999999995</v>
          </cell>
          <cell r="E6207">
            <v>0.16</v>
          </cell>
          <cell r="F6207">
            <v>1100</v>
          </cell>
          <cell r="G6207" t="str">
            <v>ASCO CELDA</v>
          </cell>
        </row>
        <row r="6208">
          <cell r="A6208" t="str">
            <v>35533.55</v>
          </cell>
          <cell r="B6208" t="str">
            <v>Blouses polyester</v>
          </cell>
          <cell r="C6208">
            <v>318</v>
          </cell>
          <cell r="D6208">
            <v>1533.6210000000001</v>
          </cell>
          <cell r="E6208">
            <v>0.16</v>
          </cell>
          <cell r="F6208">
            <v>1779</v>
          </cell>
          <cell r="G6208" t="str">
            <v>ASCO CELDA</v>
          </cell>
        </row>
        <row r="6209">
          <cell r="A6209" t="str">
            <v>35535.55</v>
          </cell>
          <cell r="B6209" t="str">
            <v>Blouses polyester</v>
          </cell>
          <cell r="C6209">
            <v>318</v>
          </cell>
          <cell r="D6209">
            <v>1533.6210000000001</v>
          </cell>
          <cell r="E6209">
            <v>0.16</v>
          </cell>
          <cell r="F6209">
            <v>1779</v>
          </cell>
          <cell r="G6209" t="str">
            <v>ASCO CELDA</v>
          </cell>
        </row>
        <row r="6210">
          <cell r="A6210" t="str">
            <v>47428.55</v>
          </cell>
          <cell r="B6210" t="str">
            <v>4 nappes de protection</v>
          </cell>
          <cell r="C6210">
            <v>318</v>
          </cell>
          <cell r="D6210">
            <v>3424.1379999999999</v>
          </cell>
          <cell r="E6210">
            <v>0.16</v>
          </cell>
          <cell r="F6210">
            <v>3972</v>
          </cell>
          <cell r="G6210" t="str">
            <v>ASCO CELDA</v>
          </cell>
        </row>
        <row r="6211">
          <cell r="A6211" t="str">
            <v>40051.55</v>
          </cell>
          <cell r="B6211" t="str">
            <v>Palette à rouleaux</v>
          </cell>
          <cell r="C6211">
            <v>318</v>
          </cell>
          <cell r="D6211">
            <v>1105.172</v>
          </cell>
          <cell r="E6211">
            <v>0.16</v>
          </cell>
          <cell r="F6211">
            <v>1282</v>
          </cell>
          <cell r="G6211" t="str">
            <v>ASCO CELDA</v>
          </cell>
        </row>
        <row r="6212">
          <cell r="A6212" t="str">
            <v>04264.55</v>
          </cell>
          <cell r="B6212" t="str">
            <v>10 assiettes à peinture</v>
          </cell>
          <cell r="C6212">
            <v>318</v>
          </cell>
          <cell r="D6212">
            <v>633.62099999999998</v>
          </cell>
          <cell r="E6212">
            <v>0.16</v>
          </cell>
          <cell r="F6212">
            <v>735</v>
          </cell>
          <cell r="G6212" t="str">
            <v>ASCO CELDA</v>
          </cell>
        </row>
        <row r="6213">
          <cell r="A6213" t="str">
            <v>35473.55</v>
          </cell>
          <cell r="B6213" t="str">
            <v>4 bacs verseurs</v>
          </cell>
          <cell r="C6213">
            <v>318</v>
          </cell>
          <cell r="D6213">
            <v>1356.8969999999999</v>
          </cell>
          <cell r="E6213">
            <v>0.16</v>
          </cell>
          <cell r="F6213">
            <v>1574</v>
          </cell>
          <cell r="G6213" t="str">
            <v>ASCO CELDA</v>
          </cell>
        </row>
        <row r="6214">
          <cell r="A6214" t="str">
            <v>59125.55</v>
          </cell>
          <cell r="B6214" t="str">
            <v>6 pots inversables</v>
          </cell>
          <cell r="C6214">
            <v>318</v>
          </cell>
          <cell r="D6214">
            <v>1193.9659999999999</v>
          </cell>
          <cell r="E6214">
            <v>0.16</v>
          </cell>
          <cell r="F6214">
            <v>1385</v>
          </cell>
          <cell r="G6214" t="str">
            <v>ASCO CELDA</v>
          </cell>
        </row>
        <row r="6215">
          <cell r="A6215" t="str">
            <v>38207.55</v>
          </cell>
          <cell r="B6215" t="str">
            <v>12 Abiligrips</v>
          </cell>
          <cell r="C6215">
            <v>318</v>
          </cell>
          <cell r="D6215">
            <v>3881.0340000000001</v>
          </cell>
          <cell r="E6215">
            <v>0.16</v>
          </cell>
          <cell r="F6215">
            <v>4502</v>
          </cell>
          <cell r="G6215" t="str">
            <v>ASCO CELDA</v>
          </cell>
        </row>
        <row r="6216">
          <cell r="A6216" t="str">
            <v>01090.55</v>
          </cell>
          <cell r="B6216" t="str">
            <v>12 spatules à colle</v>
          </cell>
          <cell r="C6216">
            <v>318</v>
          </cell>
          <cell r="D6216">
            <v>502.58600000000001</v>
          </cell>
          <cell r="E6216">
            <v>0.16</v>
          </cell>
          <cell r="F6216">
            <v>583</v>
          </cell>
          <cell r="G6216" t="str">
            <v>ASCO CELDA</v>
          </cell>
        </row>
        <row r="6217">
          <cell r="A6217" t="str">
            <v>04417.55</v>
          </cell>
          <cell r="B6217" t="str">
            <v>12 pots gradués hermétiques</v>
          </cell>
          <cell r="C6217">
            <v>318</v>
          </cell>
          <cell r="D6217">
            <v>675</v>
          </cell>
          <cell r="E6217">
            <v>0.16</v>
          </cell>
          <cell r="F6217">
            <v>783</v>
          </cell>
          <cell r="G6217" t="str">
            <v>ASCO CELDA</v>
          </cell>
        </row>
        <row r="6218">
          <cell r="A6218" t="str">
            <v>04416.55</v>
          </cell>
          <cell r="B6218" t="str">
            <v>10 pipettes graduées</v>
          </cell>
          <cell r="C6218">
            <v>318</v>
          </cell>
          <cell r="D6218">
            <v>317.24099999999999</v>
          </cell>
          <cell r="E6218">
            <v>0.16</v>
          </cell>
          <cell r="F6218">
            <v>368</v>
          </cell>
          <cell r="G6218" t="str">
            <v>ASCO CELDA</v>
          </cell>
        </row>
        <row r="6219">
          <cell r="A6219" t="str">
            <v>47426.55</v>
          </cell>
          <cell r="B6219" t="str">
            <v>Assortiment de pinceaux n°1</v>
          </cell>
          <cell r="C6219">
            <v>319</v>
          </cell>
          <cell r="D6219">
            <v>1624.1379999999999</v>
          </cell>
          <cell r="E6219">
            <v>0.16</v>
          </cell>
          <cell r="F6219">
            <v>1884</v>
          </cell>
          <cell r="G6219" t="str">
            <v>ASCO CELDA</v>
          </cell>
        </row>
        <row r="6220">
          <cell r="A6220" t="str">
            <v>47474.55</v>
          </cell>
          <cell r="B6220" t="str">
            <v>Assortiment de pinceaux n°2</v>
          </cell>
          <cell r="C6220">
            <v>319</v>
          </cell>
          <cell r="D6220">
            <v>5992.241</v>
          </cell>
          <cell r="E6220">
            <v>0.16</v>
          </cell>
          <cell r="F6220">
            <v>6951</v>
          </cell>
          <cell r="G6220" t="str">
            <v>ASCO CELDA</v>
          </cell>
        </row>
        <row r="6221">
          <cell r="A6221" t="str">
            <v>47454.55</v>
          </cell>
          <cell r="B6221" t="str">
            <v>Pinceaux plats et ronds</v>
          </cell>
          <cell r="C6221">
            <v>319</v>
          </cell>
          <cell r="D6221">
            <v>1043.9659999999999</v>
          </cell>
          <cell r="E6221">
            <v>0.16</v>
          </cell>
          <cell r="F6221">
            <v>1211</v>
          </cell>
          <cell r="G6221" t="str">
            <v>ASCO CELDA</v>
          </cell>
        </row>
        <row r="6222">
          <cell r="A6222" t="str">
            <v>47456.55</v>
          </cell>
          <cell r="B6222" t="str">
            <v>Pinceaux plats et ronds</v>
          </cell>
          <cell r="C6222">
            <v>319</v>
          </cell>
          <cell r="D6222">
            <v>1234.4829999999999</v>
          </cell>
          <cell r="E6222">
            <v>0.16</v>
          </cell>
          <cell r="F6222">
            <v>1432</v>
          </cell>
          <cell r="G6222" t="str">
            <v>ASCO CELDA</v>
          </cell>
        </row>
        <row r="6223">
          <cell r="A6223" t="str">
            <v>47452.55</v>
          </cell>
          <cell r="B6223" t="str">
            <v>Pinceaux plats et ronds</v>
          </cell>
          <cell r="C6223">
            <v>319</v>
          </cell>
          <cell r="D6223">
            <v>1101.7239999999999</v>
          </cell>
          <cell r="E6223">
            <v>0.16</v>
          </cell>
          <cell r="F6223">
            <v>1278</v>
          </cell>
          <cell r="G6223" t="str">
            <v>ASCO CELDA</v>
          </cell>
        </row>
        <row r="6224">
          <cell r="A6224" t="str">
            <v>47453.55</v>
          </cell>
          <cell r="B6224" t="str">
            <v>Pinceaux plats et ronds</v>
          </cell>
          <cell r="C6224">
            <v>319</v>
          </cell>
          <cell r="D6224">
            <v>1486.2070000000001</v>
          </cell>
          <cell r="E6224">
            <v>0.16</v>
          </cell>
          <cell r="F6224">
            <v>1724</v>
          </cell>
          <cell r="G6224" t="str">
            <v>ASCO CELDA</v>
          </cell>
        </row>
        <row r="6225">
          <cell r="A6225" t="str">
            <v>35029.55</v>
          </cell>
          <cell r="B6225" t="str">
            <v>Boîtes de pinceaux</v>
          </cell>
          <cell r="C6225">
            <v>319</v>
          </cell>
          <cell r="D6225">
            <v>4073.2759999999998</v>
          </cell>
          <cell r="E6225">
            <v>0.16</v>
          </cell>
          <cell r="F6225">
            <v>4725</v>
          </cell>
          <cell r="G6225" t="str">
            <v>ASCO CELDA</v>
          </cell>
        </row>
        <row r="6226">
          <cell r="A6226" t="str">
            <v>35031.55</v>
          </cell>
          <cell r="B6226" t="str">
            <v>Boîtes de pinceaux</v>
          </cell>
          <cell r="C6226">
            <v>319</v>
          </cell>
          <cell r="D6226">
            <v>4073.2759999999998</v>
          </cell>
          <cell r="E6226">
            <v>0.16</v>
          </cell>
          <cell r="F6226">
            <v>4725</v>
          </cell>
          <cell r="G6226" t="str">
            <v>ASCO CELDA</v>
          </cell>
        </row>
        <row r="6227">
          <cell r="A6227" t="str">
            <v>01623.55</v>
          </cell>
          <cell r="B6227" t="str">
            <v>Brosses à effets</v>
          </cell>
          <cell r="C6227">
            <v>319</v>
          </cell>
          <cell r="D6227">
            <v>2021.5519999999999</v>
          </cell>
          <cell r="E6227">
            <v>0.16</v>
          </cell>
          <cell r="F6227">
            <v>2345</v>
          </cell>
          <cell r="G6227" t="str">
            <v>ASCO CELDA</v>
          </cell>
        </row>
        <row r="6228">
          <cell r="A6228" t="str">
            <v>01628.55</v>
          </cell>
          <cell r="B6228" t="str">
            <v>Brosses à effets</v>
          </cell>
          <cell r="C6228">
            <v>319</v>
          </cell>
          <cell r="D6228">
            <v>1776.7239999999999</v>
          </cell>
          <cell r="E6228">
            <v>0.16</v>
          </cell>
          <cell r="F6228">
            <v>2061</v>
          </cell>
          <cell r="G6228" t="str">
            <v>ASCO CELDA</v>
          </cell>
        </row>
        <row r="6229">
          <cell r="A6229" t="str">
            <v>01624.55</v>
          </cell>
          <cell r="B6229" t="str">
            <v>Brosses à effets</v>
          </cell>
          <cell r="C6229">
            <v>319</v>
          </cell>
          <cell r="D6229">
            <v>2122.4140000000002</v>
          </cell>
          <cell r="E6229">
            <v>0.16</v>
          </cell>
          <cell r="F6229">
            <v>2462</v>
          </cell>
          <cell r="G6229" t="str">
            <v>ASCO CELDA</v>
          </cell>
        </row>
        <row r="6230">
          <cell r="A6230" t="str">
            <v>01619.55</v>
          </cell>
          <cell r="B6230" t="str">
            <v>4 rouleaux mousse 70 mm + recharges</v>
          </cell>
          <cell r="C6230">
            <v>320</v>
          </cell>
          <cell r="D6230">
            <v>1379.31</v>
          </cell>
          <cell r="E6230">
            <v>0.16</v>
          </cell>
          <cell r="F6230">
            <v>1600</v>
          </cell>
          <cell r="G6230" t="str">
            <v>ASCO CELDA</v>
          </cell>
        </row>
        <row r="6231">
          <cell r="A6231" t="str">
            <v>01621.55</v>
          </cell>
          <cell r="B6231" t="str">
            <v>4 rouleaux mousse 70 mm - 4 motifs</v>
          </cell>
          <cell r="C6231">
            <v>320</v>
          </cell>
          <cell r="D6231">
            <v>769.82799999999997</v>
          </cell>
          <cell r="E6231">
            <v>0.16</v>
          </cell>
          <cell r="F6231">
            <v>893</v>
          </cell>
          <cell r="G6231" t="str">
            <v>ASCO CELDA</v>
          </cell>
        </row>
        <row r="6232">
          <cell r="A6232" t="str">
            <v>04288.55</v>
          </cell>
          <cell r="B6232" t="str">
            <v>4 rouleaux mousse 70 mm</v>
          </cell>
          <cell r="C6232">
            <v>320</v>
          </cell>
          <cell r="D6232">
            <v>817.24099999999999</v>
          </cell>
          <cell r="E6232">
            <v>0.16</v>
          </cell>
          <cell r="F6232">
            <v>948</v>
          </cell>
          <cell r="G6232" t="str">
            <v>ASCO CELDA</v>
          </cell>
        </row>
        <row r="6233">
          <cell r="A6233" t="str">
            <v>01625.55</v>
          </cell>
          <cell r="B6233" t="str">
            <v>3 rouleaux boules</v>
          </cell>
          <cell r="C6233">
            <v>320</v>
          </cell>
          <cell r="D6233">
            <v>1643.1030000000001</v>
          </cell>
          <cell r="E6233">
            <v>0.16</v>
          </cell>
          <cell r="F6233">
            <v>1906</v>
          </cell>
          <cell r="G6233" t="str">
            <v>ASCO CELDA</v>
          </cell>
        </row>
        <row r="6234">
          <cell r="A6234" t="str">
            <v>04149.55</v>
          </cell>
          <cell r="B6234" t="str">
            <v>Rouleaux  à motifs en caoutchouc</v>
          </cell>
          <cell r="C6234">
            <v>320</v>
          </cell>
          <cell r="D6234">
            <v>1933.6210000000001</v>
          </cell>
          <cell r="E6234">
            <v>0.16</v>
          </cell>
          <cell r="F6234">
            <v>2243</v>
          </cell>
          <cell r="G6234" t="str">
            <v>ASCO CELDA</v>
          </cell>
        </row>
        <row r="6235">
          <cell r="A6235" t="str">
            <v>01622.55</v>
          </cell>
          <cell r="B6235" t="str">
            <v>Rouleaux  à motifs en caoutchouc</v>
          </cell>
          <cell r="C6235">
            <v>320</v>
          </cell>
          <cell r="D6235">
            <v>1933.6210000000001</v>
          </cell>
          <cell r="E6235">
            <v>0.16</v>
          </cell>
          <cell r="F6235">
            <v>2243</v>
          </cell>
          <cell r="G6235" t="str">
            <v>ASCO CELDA</v>
          </cell>
        </row>
        <row r="6236">
          <cell r="A6236" t="str">
            <v>01626.55</v>
          </cell>
          <cell r="B6236" t="str">
            <v>6 grattoirs à peinture</v>
          </cell>
          <cell r="C6236">
            <v>320</v>
          </cell>
          <cell r="D6236">
            <v>2441.3789999999999</v>
          </cell>
          <cell r="E6236">
            <v>0.16</v>
          </cell>
          <cell r="F6236">
            <v>2832</v>
          </cell>
          <cell r="G6236" t="str">
            <v>ASCO CELDA</v>
          </cell>
        </row>
        <row r="6237">
          <cell r="A6237" t="str">
            <v>02947.55</v>
          </cell>
          <cell r="B6237" t="str">
            <v>Tampons textures et motifs</v>
          </cell>
          <cell r="C6237">
            <v>320</v>
          </cell>
          <cell r="D6237">
            <v>1776.7239999999999</v>
          </cell>
          <cell r="E6237">
            <v>0.16</v>
          </cell>
          <cell r="F6237">
            <v>2061</v>
          </cell>
          <cell r="G6237" t="str">
            <v>ASCO CELDA</v>
          </cell>
        </row>
        <row r="6238">
          <cell r="A6238" t="str">
            <v>02950.55</v>
          </cell>
          <cell r="B6238" t="str">
            <v>Tampons textures et motifs</v>
          </cell>
          <cell r="C6238">
            <v>320</v>
          </cell>
          <cell r="D6238">
            <v>1251.7239999999999</v>
          </cell>
          <cell r="E6238">
            <v>0.16</v>
          </cell>
          <cell r="F6238">
            <v>1452</v>
          </cell>
          <cell r="G6238" t="str">
            <v>ASCO CELDA</v>
          </cell>
        </row>
        <row r="6239">
          <cell r="A6239" t="str">
            <v>04114.55</v>
          </cell>
          <cell r="B6239" t="str">
            <v>Les 6 tampons textures + les 6 tampons motifs</v>
          </cell>
          <cell r="C6239">
            <v>320</v>
          </cell>
          <cell r="D6239">
            <v>2781.0340000000001</v>
          </cell>
          <cell r="E6239">
            <v>0.16</v>
          </cell>
          <cell r="F6239">
            <v>3226</v>
          </cell>
          <cell r="G6239" t="str">
            <v>ASCO CELDA</v>
          </cell>
        </row>
        <row r="6240">
          <cell r="A6240" t="str">
            <v>35127.55</v>
          </cell>
          <cell r="B6240" t="str">
            <v>Timbres géants</v>
          </cell>
          <cell r="C6240">
            <v>321</v>
          </cell>
          <cell r="D6240">
            <v>1837.931</v>
          </cell>
          <cell r="E6240">
            <v>0.16</v>
          </cell>
          <cell r="F6240">
            <v>2132</v>
          </cell>
          <cell r="G6240" t="str">
            <v>ASCO CELDA</v>
          </cell>
        </row>
        <row r="6241">
          <cell r="A6241" t="str">
            <v>35129.55</v>
          </cell>
          <cell r="B6241" t="str">
            <v>Timbres géants</v>
          </cell>
          <cell r="C6241">
            <v>321</v>
          </cell>
          <cell r="D6241">
            <v>1837.931</v>
          </cell>
          <cell r="E6241">
            <v>0.16</v>
          </cell>
          <cell r="F6241">
            <v>2132</v>
          </cell>
          <cell r="G6241" t="str">
            <v>ASCO CELDA</v>
          </cell>
        </row>
        <row r="6242">
          <cell r="A6242" t="str">
            <v>35130.55</v>
          </cell>
          <cell r="B6242" t="str">
            <v>Timbres géants</v>
          </cell>
          <cell r="C6242">
            <v>321</v>
          </cell>
          <cell r="D6242">
            <v>1837.931</v>
          </cell>
          <cell r="E6242">
            <v>0.16</v>
          </cell>
          <cell r="F6242">
            <v>2132</v>
          </cell>
          <cell r="G6242" t="str">
            <v>ASCO CELDA</v>
          </cell>
        </row>
        <row r="6243">
          <cell r="A6243" t="str">
            <v>35128.55</v>
          </cell>
          <cell r="B6243" t="str">
            <v>Timbres géants</v>
          </cell>
          <cell r="C6243">
            <v>321</v>
          </cell>
          <cell r="D6243">
            <v>1837.931</v>
          </cell>
          <cell r="E6243">
            <v>0.16</v>
          </cell>
          <cell r="F6243">
            <v>2132</v>
          </cell>
          <cell r="G6243" t="str">
            <v>ASCO CELDA</v>
          </cell>
        </row>
        <row r="6244">
          <cell r="A6244" t="str">
            <v>35132.55</v>
          </cell>
          <cell r="B6244" t="str">
            <v>Timbres géants</v>
          </cell>
          <cell r="C6244">
            <v>321</v>
          </cell>
          <cell r="D6244">
            <v>1837.931</v>
          </cell>
          <cell r="E6244">
            <v>0.16</v>
          </cell>
          <cell r="F6244">
            <v>2132</v>
          </cell>
          <cell r="G6244" t="str">
            <v>ASCO CELDA</v>
          </cell>
        </row>
        <row r="6245">
          <cell r="A6245" t="str">
            <v>02850.55</v>
          </cell>
          <cell r="B6245" t="str">
            <v>24 tampons à doigts</v>
          </cell>
          <cell r="C6245">
            <v>321</v>
          </cell>
          <cell r="D6245">
            <v>972.41399999999999</v>
          </cell>
          <cell r="E6245">
            <v>0.16</v>
          </cell>
          <cell r="F6245">
            <v>1128</v>
          </cell>
          <cell r="G6245" t="str">
            <v>ASCO CELDA</v>
          </cell>
        </row>
        <row r="6246">
          <cell r="A6246" t="str">
            <v>01617.55</v>
          </cell>
          <cell r="B6246" t="str">
            <v>12 tampons éponge</v>
          </cell>
          <cell r="C6246">
            <v>321</v>
          </cell>
          <cell r="D6246">
            <v>1000.862</v>
          </cell>
          <cell r="E6246">
            <v>0.16</v>
          </cell>
          <cell r="F6246">
            <v>1161</v>
          </cell>
          <cell r="G6246" t="str">
            <v>ASCO CELDA</v>
          </cell>
        </row>
        <row r="6247">
          <cell r="A6247" t="str">
            <v>04162.55</v>
          </cell>
          <cell r="B6247" t="str">
            <v>Grands tampons encreurs</v>
          </cell>
          <cell r="C6247">
            <v>321</v>
          </cell>
          <cell r="D6247">
            <v>2165.5169999999998</v>
          </cell>
          <cell r="E6247">
            <v>0.16</v>
          </cell>
          <cell r="F6247">
            <v>2512</v>
          </cell>
          <cell r="G6247" t="str">
            <v>ASCO CELDA</v>
          </cell>
        </row>
        <row r="6248">
          <cell r="A6248" t="str">
            <v>35114.55</v>
          </cell>
          <cell r="B6248" t="str">
            <v>Grands tampons encreurs</v>
          </cell>
          <cell r="C6248">
            <v>321</v>
          </cell>
          <cell r="D6248">
            <v>2785.3449999999998</v>
          </cell>
          <cell r="E6248">
            <v>0.16</v>
          </cell>
          <cell r="F6248">
            <v>3231</v>
          </cell>
          <cell r="G6248" t="str">
            <v>ASCO CELDA</v>
          </cell>
        </row>
        <row r="6249">
          <cell r="A6249" t="str">
            <v>35389.55</v>
          </cell>
          <cell r="B6249" t="str">
            <v>Tampons éponge</v>
          </cell>
          <cell r="C6249">
            <v>321</v>
          </cell>
          <cell r="D6249">
            <v>615.51700000000005</v>
          </cell>
          <cell r="E6249">
            <v>0.16</v>
          </cell>
          <cell r="F6249">
            <v>714</v>
          </cell>
          <cell r="G6249" t="str">
            <v>ASCO CELDA</v>
          </cell>
        </row>
        <row r="6250">
          <cell r="A6250" t="str">
            <v>35390.55</v>
          </cell>
          <cell r="B6250" t="str">
            <v>Tampons éponge</v>
          </cell>
          <cell r="C6250">
            <v>321</v>
          </cell>
          <cell r="D6250">
            <v>1112.069</v>
          </cell>
          <cell r="E6250">
            <v>0.16</v>
          </cell>
          <cell r="F6250">
            <v>1290</v>
          </cell>
          <cell r="G6250" t="str">
            <v>ASCO CELDA</v>
          </cell>
        </row>
        <row r="6251">
          <cell r="A6251" t="str">
            <v>04256.55</v>
          </cell>
          <cell r="B6251" t="str">
            <v>Les essentiels</v>
          </cell>
          <cell r="C6251">
            <v>322</v>
          </cell>
          <cell r="D6251">
            <v>590.51700000000005</v>
          </cell>
          <cell r="E6251">
            <v>0.16</v>
          </cell>
          <cell r="F6251">
            <v>685</v>
          </cell>
          <cell r="G6251" t="str">
            <v>ASCO CELDA</v>
          </cell>
        </row>
        <row r="6252">
          <cell r="A6252" t="str">
            <v>04263.55</v>
          </cell>
          <cell r="B6252" t="str">
            <v>Les essentiels</v>
          </cell>
          <cell r="C6252">
            <v>322</v>
          </cell>
          <cell r="D6252">
            <v>590.51700000000005</v>
          </cell>
          <cell r="E6252">
            <v>0.16</v>
          </cell>
          <cell r="F6252">
            <v>685</v>
          </cell>
          <cell r="G6252" t="str">
            <v>ASCO CELDA</v>
          </cell>
        </row>
        <row r="6253">
          <cell r="A6253" t="str">
            <v>04298.55</v>
          </cell>
          <cell r="B6253" t="str">
            <v>Les essentiels</v>
          </cell>
          <cell r="C6253">
            <v>322</v>
          </cell>
          <cell r="D6253">
            <v>590.51700000000005</v>
          </cell>
          <cell r="E6253">
            <v>0.16</v>
          </cell>
          <cell r="F6253">
            <v>685</v>
          </cell>
          <cell r="G6253" t="str">
            <v>ASCO CELDA</v>
          </cell>
        </row>
        <row r="6254">
          <cell r="A6254" t="str">
            <v>04313.55</v>
          </cell>
          <cell r="B6254" t="str">
            <v>Les essentiels</v>
          </cell>
          <cell r="C6254">
            <v>322</v>
          </cell>
          <cell r="D6254">
            <v>590.51700000000005</v>
          </cell>
          <cell r="E6254">
            <v>0.16</v>
          </cell>
          <cell r="F6254">
            <v>685</v>
          </cell>
          <cell r="G6254" t="str">
            <v>ASCO CELDA</v>
          </cell>
        </row>
        <row r="6255">
          <cell r="A6255" t="str">
            <v>04289.55</v>
          </cell>
          <cell r="B6255" t="str">
            <v>Les essentiels</v>
          </cell>
          <cell r="C6255">
            <v>322</v>
          </cell>
          <cell r="D6255">
            <v>590.51700000000005</v>
          </cell>
          <cell r="E6255">
            <v>0.16</v>
          </cell>
          <cell r="F6255">
            <v>685</v>
          </cell>
          <cell r="G6255" t="str">
            <v>ASCO CELDA</v>
          </cell>
        </row>
        <row r="6256">
          <cell r="A6256" t="str">
            <v>04304.55</v>
          </cell>
          <cell r="B6256" t="str">
            <v>Les essentiels</v>
          </cell>
          <cell r="C6256">
            <v>322</v>
          </cell>
          <cell r="D6256">
            <v>590.51700000000005</v>
          </cell>
          <cell r="E6256">
            <v>0.16</v>
          </cell>
          <cell r="F6256">
            <v>685</v>
          </cell>
          <cell r="G6256" t="str">
            <v>ASCO CELDA</v>
          </cell>
        </row>
        <row r="6257">
          <cell r="A6257" t="str">
            <v>17886.55</v>
          </cell>
          <cell r="B6257" t="str">
            <v>4 pochoirs cadres</v>
          </cell>
          <cell r="C6257">
            <v>322</v>
          </cell>
          <cell r="D6257">
            <v>757.75900000000001</v>
          </cell>
          <cell r="E6257">
            <v>0.16</v>
          </cell>
          <cell r="F6257">
            <v>879</v>
          </cell>
          <cell r="G6257" t="str">
            <v>ASCO CELDA</v>
          </cell>
        </row>
        <row r="6258">
          <cell r="A6258" t="str">
            <v>35032.55</v>
          </cell>
          <cell r="B6258" t="str">
            <v>48 Pochoirs</v>
          </cell>
          <cell r="C6258">
            <v>322</v>
          </cell>
          <cell r="D6258">
            <v>4588.7929999999997</v>
          </cell>
          <cell r="E6258">
            <v>0.16</v>
          </cell>
          <cell r="F6258">
            <v>5323</v>
          </cell>
          <cell r="G6258" t="str">
            <v>ASCO CELDA</v>
          </cell>
        </row>
        <row r="6259">
          <cell r="A6259" t="str">
            <v>59140.55</v>
          </cell>
          <cell r="B6259" t="str">
            <v>Pochoirs à tracer</v>
          </cell>
          <cell r="C6259">
            <v>322</v>
          </cell>
          <cell r="D6259">
            <v>3262.931</v>
          </cell>
          <cell r="E6259">
            <v>0.16</v>
          </cell>
          <cell r="F6259">
            <v>3785</v>
          </cell>
          <cell r="G6259" t="str">
            <v>ASCO CELDA</v>
          </cell>
        </row>
        <row r="6260">
          <cell r="A6260" t="str">
            <v>59141.55</v>
          </cell>
          <cell r="B6260" t="str">
            <v>Pochoirs à tracer</v>
          </cell>
          <cell r="C6260">
            <v>322</v>
          </cell>
          <cell r="D6260">
            <v>1910.345</v>
          </cell>
          <cell r="E6260">
            <v>0.16</v>
          </cell>
          <cell r="F6260">
            <v>2216</v>
          </cell>
          <cell r="G6260" t="str">
            <v>ASCO CELDA</v>
          </cell>
        </row>
        <row r="6261">
          <cell r="A6261" t="str">
            <v>18177.55</v>
          </cell>
          <cell r="B6261" t="str">
            <v>10 pochoirs masques d'animaux</v>
          </cell>
          <cell r="C6261">
            <v>322</v>
          </cell>
          <cell r="D6261">
            <v>1667.241</v>
          </cell>
          <cell r="E6261">
            <v>0.16</v>
          </cell>
          <cell r="F6261">
            <v>1934</v>
          </cell>
          <cell r="G6261" t="str">
            <v>ASCO CELDA</v>
          </cell>
        </row>
        <row r="6262">
          <cell r="A6262" t="str">
            <v>35493.55</v>
          </cell>
          <cell r="B6262" t="str">
            <v>Argile colorée</v>
          </cell>
          <cell r="C6262">
            <v>323</v>
          </cell>
          <cell r="D6262">
            <v>5434.4830000000002</v>
          </cell>
          <cell r="E6262">
            <v>0.16</v>
          </cell>
          <cell r="F6262">
            <v>6304</v>
          </cell>
          <cell r="G6262" t="str">
            <v>ASCO CELDA</v>
          </cell>
        </row>
        <row r="6263">
          <cell r="A6263" t="str">
            <v>37421.55</v>
          </cell>
          <cell r="B6263" t="str">
            <v>Argile</v>
          </cell>
          <cell r="C6263">
            <v>323</v>
          </cell>
          <cell r="D6263">
            <v>1486.2070000000001</v>
          </cell>
          <cell r="E6263">
            <v>0.16</v>
          </cell>
          <cell r="F6263">
            <v>1724</v>
          </cell>
          <cell r="G6263" t="str">
            <v>ASCO CELDA</v>
          </cell>
        </row>
        <row r="6264">
          <cell r="A6264" t="str">
            <v>37431.55</v>
          </cell>
          <cell r="B6264" t="str">
            <v>Argile</v>
          </cell>
          <cell r="C6264">
            <v>323</v>
          </cell>
          <cell r="D6264">
            <v>2048.2759999999998</v>
          </cell>
          <cell r="E6264">
            <v>0.16</v>
          </cell>
          <cell r="F6264">
            <v>2376</v>
          </cell>
          <cell r="G6264" t="str">
            <v>ASCO CELDA</v>
          </cell>
        </row>
        <row r="6265">
          <cell r="A6265" t="str">
            <v>01194.55</v>
          </cell>
          <cell r="B6265" t="str">
            <v>Argile</v>
          </cell>
          <cell r="C6265">
            <v>323</v>
          </cell>
          <cell r="D6265">
            <v>3798.2759999999998</v>
          </cell>
          <cell r="E6265">
            <v>0.16</v>
          </cell>
          <cell r="F6265">
            <v>4406</v>
          </cell>
          <cell r="G6265" t="str">
            <v>ASCO CELDA</v>
          </cell>
        </row>
        <row r="6266">
          <cell r="A6266" t="str">
            <v>47488.55</v>
          </cell>
          <cell r="B6266" t="str">
            <v>Pâte Darwi kids</v>
          </cell>
          <cell r="C6266">
            <v>323</v>
          </cell>
          <cell r="D6266">
            <v>707.75900000000001</v>
          </cell>
          <cell r="E6266">
            <v>0.16</v>
          </cell>
          <cell r="F6266">
            <v>821</v>
          </cell>
          <cell r="G6266" t="str">
            <v>ASCO CELDA</v>
          </cell>
        </row>
        <row r="6267">
          <cell r="A6267" t="str">
            <v>04147.55</v>
          </cell>
          <cell r="B6267" t="str">
            <v>“Playfoam”</v>
          </cell>
          <cell r="C6267">
            <v>323</v>
          </cell>
          <cell r="D6267">
            <v>2266.3789999999999</v>
          </cell>
          <cell r="E6267">
            <v>0.16</v>
          </cell>
          <cell r="F6267">
            <v>2629</v>
          </cell>
          <cell r="G6267" t="str">
            <v>ASCO CELDA</v>
          </cell>
        </row>
        <row r="6268">
          <cell r="A6268" t="str">
            <v>04940.55</v>
          </cell>
          <cell r="B6268" t="str">
            <v>Softy : pâte à modeler légère En pains de 500 g</v>
          </cell>
          <cell r="C6268">
            <v>323</v>
          </cell>
          <cell r="D6268">
            <v>889.65499999999997</v>
          </cell>
          <cell r="E6268">
            <v>0.16</v>
          </cell>
          <cell r="F6268">
            <v>1032</v>
          </cell>
          <cell r="G6268" t="str">
            <v>ASCO CELDA</v>
          </cell>
        </row>
        <row r="6269">
          <cell r="A6269" t="str">
            <v>05151.55</v>
          </cell>
          <cell r="B6269" t="str">
            <v>Softy : pâte à modeler légère En pains de 500 g</v>
          </cell>
          <cell r="C6269">
            <v>323</v>
          </cell>
          <cell r="D6269">
            <v>889.65499999999997</v>
          </cell>
          <cell r="E6269">
            <v>0.16</v>
          </cell>
          <cell r="F6269">
            <v>1032</v>
          </cell>
          <cell r="G6269" t="str">
            <v>ASCO CELDA</v>
          </cell>
        </row>
        <row r="6270">
          <cell r="A6270" t="str">
            <v>05034.55</v>
          </cell>
          <cell r="B6270" t="str">
            <v>Softy : pâte à modeler légère En pains de 500 g</v>
          </cell>
          <cell r="C6270">
            <v>323</v>
          </cell>
          <cell r="D6270">
            <v>889.65499999999997</v>
          </cell>
          <cell r="E6270">
            <v>0.16</v>
          </cell>
          <cell r="F6270">
            <v>1032</v>
          </cell>
          <cell r="G6270" t="str">
            <v>ASCO CELDA</v>
          </cell>
        </row>
        <row r="6271">
          <cell r="A6271" t="str">
            <v>05043.55</v>
          </cell>
          <cell r="B6271" t="str">
            <v>Softy : pâte à modeler légère En pains de 500 g</v>
          </cell>
          <cell r="C6271">
            <v>323</v>
          </cell>
          <cell r="D6271">
            <v>889.65499999999997</v>
          </cell>
          <cell r="E6271">
            <v>0.16</v>
          </cell>
          <cell r="F6271">
            <v>1032</v>
          </cell>
          <cell r="G6271" t="str">
            <v>ASCO CELDA</v>
          </cell>
        </row>
        <row r="6272">
          <cell r="A6272" t="str">
            <v>04931.55</v>
          </cell>
          <cell r="B6272" t="str">
            <v>Softy : pâte à modeler légère En pains de 500 g</v>
          </cell>
          <cell r="C6272">
            <v>323</v>
          </cell>
          <cell r="D6272">
            <v>889.65499999999997</v>
          </cell>
          <cell r="E6272">
            <v>0.16</v>
          </cell>
          <cell r="F6272">
            <v>1032</v>
          </cell>
          <cell r="G6272" t="str">
            <v>ASCO CELDA</v>
          </cell>
        </row>
        <row r="6273">
          <cell r="A6273" t="str">
            <v>04921.55</v>
          </cell>
          <cell r="B6273" t="str">
            <v>Softy : pâte à modeler légère En pains de 500 g</v>
          </cell>
          <cell r="C6273">
            <v>323</v>
          </cell>
          <cell r="D6273">
            <v>889.65499999999997</v>
          </cell>
          <cell r="E6273">
            <v>0.16</v>
          </cell>
          <cell r="F6273">
            <v>1032</v>
          </cell>
          <cell r="G6273" t="str">
            <v>ASCO CELDA</v>
          </cell>
        </row>
        <row r="6274">
          <cell r="A6274" t="str">
            <v>04959.55</v>
          </cell>
          <cell r="B6274" t="str">
            <v>Softy : pâte à modeler légère En pains de 500 g</v>
          </cell>
          <cell r="C6274">
            <v>323</v>
          </cell>
          <cell r="D6274">
            <v>889.65499999999997</v>
          </cell>
          <cell r="E6274">
            <v>0.16</v>
          </cell>
          <cell r="F6274">
            <v>1032</v>
          </cell>
          <cell r="G6274" t="str">
            <v>ASCO CELDA</v>
          </cell>
        </row>
        <row r="6275">
          <cell r="A6275" t="str">
            <v>47489.55</v>
          </cell>
          <cell r="B6275" t="str">
            <v>Softy : pâte à modeler légère en pains de 500 g</v>
          </cell>
          <cell r="C6275">
            <v>323</v>
          </cell>
          <cell r="D6275">
            <v>924.13800000000003</v>
          </cell>
          <cell r="E6275">
            <v>0.16</v>
          </cell>
          <cell r="F6275">
            <v>1072</v>
          </cell>
          <cell r="G6275" t="str">
            <v>ASCO CELDA</v>
          </cell>
        </row>
        <row r="6276">
          <cell r="A6276" t="str">
            <v>47490.55</v>
          </cell>
          <cell r="B6276" t="str">
            <v>Softy : les 8 pains de 500 g couleurs assorties</v>
          </cell>
          <cell r="C6276">
            <v>323</v>
          </cell>
          <cell r="D6276">
            <v>7016.3789999999999</v>
          </cell>
          <cell r="E6276">
            <v>0.16</v>
          </cell>
          <cell r="F6276">
            <v>8139</v>
          </cell>
          <cell r="G6276" t="str">
            <v>ASCO CELDA</v>
          </cell>
        </row>
        <row r="6277">
          <cell r="A6277" t="str">
            <v>04475.55</v>
          </cell>
          <cell r="B6277" t="str">
            <v>Bougies à modeler</v>
          </cell>
          <cell r="C6277">
            <v>323</v>
          </cell>
          <cell r="D6277">
            <v>3328.4479999999999</v>
          </cell>
          <cell r="E6277">
            <v>0.16</v>
          </cell>
          <cell r="F6277">
            <v>3861</v>
          </cell>
          <cell r="G6277" t="str">
            <v>ASCO CELDA</v>
          </cell>
        </row>
        <row r="6278">
          <cell r="A6278" t="str">
            <v>59187.55</v>
          </cell>
          <cell r="B6278" t="str">
            <v>Mako moulages</v>
          </cell>
          <cell r="C6278">
            <v>324</v>
          </cell>
          <cell r="D6278">
            <v>11297.414000000001</v>
          </cell>
          <cell r="E6278">
            <v>0.16</v>
          </cell>
          <cell r="F6278">
            <v>13105</v>
          </cell>
          <cell r="G6278" t="str">
            <v>ASCO CELDA</v>
          </cell>
        </row>
        <row r="6279">
          <cell r="A6279" t="str">
            <v>59188.55</v>
          </cell>
          <cell r="B6279" t="str">
            <v>Mako moulages</v>
          </cell>
          <cell r="C6279">
            <v>324</v>
          </cell>
          <cell r="D6279">
            <v>5290.5169999999998</v>
          </cell>
          <cell r="E6279">
            <v>0.16</v>
          </cell>
          <cell r="F6279">
            <v>6137</v>
          </cell>
          <cell r="G6279" t="str">
            <v>ASCO CELDA</v>
          </cell>
        </row>
        <row r="6280">
          <cell r="A6280" t="str">
            <v>38239.55</v>
          </cell>
          <cell r="B6280" t="str">
            <v>Smuzi</v>
          </cell>
          <cell r="C6280">
            <v>324</v>
          </cell>
          <cell r="D6280">
            <v>6371.5519999999997</v>
          </cell>
          <cell r="E6280">
            <v>0.16</v>
          </cell>
          <cell r="F6280">
            <v>7391</v>
          </cell>
          <cell r="G6280" t="str">
            <v>ASCO CELDA</v>
          </cell>
        </row>
        <row r="6281">
          <cell r="A6281" t="str">
            <v>04073.55</v>
          </cell>
          <cell r="B6281" t="str">
            <v>Sable “Kinetic”</v>
          </cell>
          <cell r="C6281">
            <v>324</v>
          </cell>
          <cell r="D6281">
            <v>2740.5169999999998</v>
          </cell>
          <cell r="E6281">
            <v>0.16</v>
          </cell>
          <cell r="F6281">
            <v>3179</v>
          </cell>
          <cell r="G6281" t="str">
            <v>ASCO CELDA</v>
          </cell>
        </row>
        <row r="6282">
          <cell r="A6282" t="str">
            <v>04108.55</v>
          </cell>
          <cell r="B6282" t="str">
            <v>Sable “Kinetic”</v>
          </cell>
          <cell r="C6282">
            <v>324</v>
          </cell>
          <cell r="D6282">
            <v>7604.31</v>
          </cell>
          <cell r="E6282">
            <v>0.16</v>
          </cell>
          <cell r="F6282">
            <v>8821</v>
          </cell>
          <cell r="G6282" t="str">
            <v>ASCO CELDA</v>
          </cell>
        </row>
        <row r="6283">
          <cell r="A6283" t="str">
            <v>01868.55</v>
          </cell>
          <cell r="B6283" t="str">
            <v>Bacs à sable</v>
          </cell>
          <cell r="C6283">
            <v>324</v>
          </cell>
          <cell r="D6283">
            <v>4567.241</v>
          </cell>
          <cell r="E6283">
            <v>0.16</v>
          </cell>
          <cell r="F6283">
            <v>5298</v>
          </cell>
          <cell r="G6283" t="str">
            <v>ASCO CELDA</v>
          </cell>
        </row>
        <row r="6284">
          <cell r="A6284" t="str">
            <v>01865.55</v>
          </cell>
          <cell r="B6284" t="str">
            <v>Bacs à sable</v>
          </cell>
          <cell r="C6284">
            <v>324</v>
          </cell>
          <cell r="D6284">
            <v>1514.655</v>
          </cell>
          <cell r="E6284">
            <v>0.16</v>
          </cell>
          <cell r="F6284">
            <v>1757</v>
          </cell>
          <cell r="G6284" t="str">
            <v>ASCO CELDA</v>
          </cell>
        </row>
        <row r="6285">
          <cell r="A6285" t="str">
            <v>04663.55</v>
          </cell>
          <cell r="B6285" t="str">
            <v>Drôles de personnages</v>
          </cell>
          <cell r="C6285">
            <v>325</v>
          </cell>
          <cell r="D6285">
            <v>2676.7240000000002</v>
          </cell>
          <cell r="E6285">
            <v>0.16</v>
          </cell>
          <cell r="F6285">
            <v>3105</v>
          </cell>
          <cell r="G6285" t="str">
            <v>ASCO CELDA</v>
          </cell>
        </row>
        <row r="6286">
          <cell r="A6286" t="str">
            <v>47525.55</v>
          </cell>
          <cell r="B6286" t="str">
            <v>24 emporte-pièces</v>
          </cell>
          <cell r="C6286">
            <v>325</v>
          </cell>
          <cell r="D6286">
            <v>2276.7240000000002</v>
          </cell>
          <cell r="E6286">
            <v>0.16</v>
          </cell>
          <cell r="F6286">
            <v>2641</v>
          </cell>
          <cell r="G6286" t="str">
            <v>ASCO CELDA</v>
          </cell>
        </row>
        <row r="6287">
          <cell r="A6287" t="str">
            <v>24603.55</v>
          </cell>
          <cell r="B6287" t="str">
            <v>26 emporte-pièces lettres</v>
          </cell>
          <cell r="C6287">
            <v>325</v>
          </cell>
          <cell r="D6287">
            <v>3013.7930000000001</v>
          </cell>
          <cell r="E6287">
            <v>0.16</v>
          </cell>
          <cell r="F6287">
            <v>3496</v>
          </cell>
          <cell r="G6287" t="str">
            <v>ASCO CELDA</v>
          </cell>
        </row>
        <row r="6288">
          <cell r="A6288" t="str">
            <v>01646.55</v>
          </cell>
          <cell r="B6288" t="str">
            <v>4 longs rouleaux à empreintes</v>
          </cell>
          <cell r="C6288">
            <v>325</v>
          </cell>
          <cell r="D6288">
            <v>3279.31</v>
          </cell>
          <cell r="E6288">
            <v>0.16</v>
          </cell>
          <cell r="F6288">
            <v>3804</v>
          </cell>
          <cell r="G6288" t="str">
            <v>ASCO CELDA</v>
          </cell>
        </row>
        <row r="6289">
          <cell r="A6289" t="str">
            <v>17572.55</v>
          </cell>
          <cell r="B6289" t="str">
            <v>4 rouleaux à formes</v>
          </cell>
          <cell r="C6289">
            <v>325</v>
          </cell>
          <cell r="D6289">
            <v>1258.6210000000001</v>
          </cell>
          <cell r="E6289">
            <v>0.16</v>
          </cell>
          <cell r="F6289">
            <v>1460</v>
          </cell>
          <cell r="G6289" t="str">
            <v>ASCO CELDA</v>
          </cell>
        </row>
        <row r="6290">
          <cell r="A6290" t="str">
            <v>16431.55</v>
          </cell>
          <cell r="B6290" t="str">
            <v>Roulettes à découper</v>
          </cell>
          <cell r="C6290">
            <v>325</v>
          </cell>
          <cell r="D6290">
            <v>456.89699999999999</v>
          </cell>
          <cell r="E6290">
            <v>0.16</v>
          </cell>
          <cell r="F6290">
            <v>530</v>
          </cell>
          <cell r="G6290" t="str">
            <v>ASCO CELDA</v>
          </cell>
        </row>
        <row r="6291">
          <cell r="A6291" t="str">
            <v>16234.55</v>
          </cell>
          <cell r="B6291" t="str">
            <v>Roulettes à découper</v>
          </cell>
          <cell r="C6291">
            <v>325</v>
          </cell>
          <cell r="D6291">
            <v>456.89699999999999</v>
          </cell>
          <cell r="E6291">
            <v>0.16</v>
          </cell>
          <cell r="F6291">
            <v>530</v>
          </cell>
          <cell r="G6291" t="str">
            <v>ASCO CELDA</v>
          </cell>
        </row>
        <row r="6292">
          <cell r="A6292" t="str">
            <v>24452.55</v>
          </cell>
          <cell r="B6292" t="str">
            <v>Pots à fournitures</v>
          </cell>
          <cell r="C6292">
            <v>325</v>
          </cell>
          <cell r="D6292">
            <v>1671.5519999999999</v>
          </cell>
          <cell r="E6292">
            <v>0.16</v>
          </cell>
          <cell r="F6292">
            <v>1939</v>
          </cell>
          <cell r="G6292" t="str">
            <v>ASCO CELDA</v>
          </cell>
        </row>
        <row r="6293">
          <cell r="A6293" t="str">
            <v>35125.55</v>
          </cell>
          <cell r="B6293" t="str">
            <v>4 taille-crayons 3 usages</v>
          </cell>
          <cell r="C6293">
            <v>325</v>
          </cell>
          <cell r="D6293">
            <v>1150.8620000000001</v>
          </cell>
          <cell r="E6293">
            <v>0.16</v>
          </cell>
          <cell r="F6293">
            <v>1335</v>
          </cell>
          <cell r="G6293" t="str">
            <v>ASCO CELDA</v>
          </cell>
        </row>
        <row r="6294">
          <cell r="A6294" t="str">
            <v>47256.55</v>
          </cell>
          <cell r="B6294" t="str">
            <v>Craies de trottoir</v>
          </cell>
          <cell r="C6294">
            <v>326</v>
          </cell>
          <cell r="D6294">
            <v>753.44799999999998</v>
          </cell>
          <cell r="E6294">
            <v>0.16</v>
          </cell>
          <cell r="F6294">
            <v>874</v>
          </cell>
          <cell r="G6294" t="str">
            <v>ASCO CELDA</v>
          </cell>
        </row>
        <row r="6295">
          <cell r="A6295" t="str">
            <v>24206.55</v>
          </cell>
          <cell r="B6295" t="str">
            <v>Boîtes de 100 craies</v>
          </cell>
          <cell r="C6295">
            <v>326</v>
          </cell>
          <cell r="D6295">
            <v>590.51700000000005</v>
          </cell>
          <cell r="E6295">
            <v>0.16</v>
          </cell>
          <cell r="F6295">
            <v>685</v>
          </cell>
          <cell r="G6295" t="str">
            <v>ASCO CELDA</v>
          </cell>
        </row>
        <row r="6296">
          <cell r="A6296" t="str">
            <v>24207.55</v>
          </cell>
          <cell r="B6296" t="str">
            <v>Boîtes de 100 craies</v>
          </cell>
          <cell r="C6296">
            <v>326</v>
          </cell>
          <cell r="D6296">
            <v>756.03399999999999</v>
          </cell>
          <cell r="E6296">
            <v>0.16</v>
          </cell>
          <cell r="F6296">
            <v>877</v>
          </cell>
          <cell r="G6296" t="str">
            <v>ASCO CELDA</v>
          </cell>
        </row>
        <row r="6297">
          <cell r="A6297" t="str">
            <v>04419.55</v>
          </cell>
          <cell r="B6297" t="str">
            <v>Feutres effaçables à sec</v>
          </cell>
          <cell r="C6297">
            <v>326</v>
          </cell>
          <cell r="D6297">
            <v>424.13799999999998</v>
          </cell>
          <cell r="E6297">
            <v>0.16</v>
          </cell>
          <cell r="F6297">
            <v>492</v>
          </cell>
          <cell r="G6297" t="str">
            <v>ASCO CELDA</v>
          </cell>
        </row>
        <row r="6298">
          <cell r="A6298" t="str">
            <v>24212.55</v>
          </cell>
          <cell r="B6298" t="str">
            <v>Feutres effaçables à sec</v>
          </cell>
          <cell r="C6298">
            <v>326</v>
          </cell>
          <cell r="D6298">
            <v>520.69000000000005</v>
          </cell>
          <cell r="E6298">
            <v>0.16</v>
          </cell>
          <cell r="F6298">
            <v>604</v>
          </cell>
          <cell r="G6298" t="str">
            <v>ASCO CELDA</v>
          </cell>
        </row>
        <row r="6299">
          <cell r="A6299" t="str">
            <v>01584.55</v>
          </cell>
          <cell r="B6299" t="str">
            <v>Feutres effaçables à sec</v>
          </cell>
          <cell r="C6299">
            <v>326</v>
          </cell>
          <cell r="D6299">
            <v>821.55200000000002</v>
          </cell>
          <cell r="E6299">
            <v>0.16</v>
          </cell>
          <cell r="F6299">
            <v>953</v>
          </cell>
          <cell r="G6299" t="str">
            <v>ASCO CELDA</v>
          </cell>
        </row>
        <row r="6300">
          <cell r="A6300" t="str">
            <v>35779.55</v>
          </cell>
          <cell r="B6300" t="str">
            <v>Feutres effaçables rechargeables</v>
          </cell>
          <cell r="C6300">
            <v>326</v>
          </cell>
          <cell r="D6300">
            <v>1026.7239999999999</v>
          </cell>
          <cell r="E6300">
            <v>0.16</v>
          </cell>
          <cell r="F6300">
            <v>1191</v>
          </cell>
          <cell r="G6300" t="str">
            <v>ASCO CELDA</v>
          </cell>
        </row>
        <row r="6301">
          <cell r="A6301" t="str">
            <v>35780.55</v>
          </cell>
          <cell r="B6301" t="str">
            <v>Feutres effaçables rechargeables</v>
          </cell>
          <cell r="C6301">
            <v>326</v>
          </cell>
          <cell r="D6301">
            <v>774.13800000000003</v>
          </cell>
          <cell r="E6301">
            <v>0.16</v>
          </cell>
          <cell r="F6301">
            <v>898</v>
          </cell>
          <cell r="G6301" t="str">
            <v>ASCO CELDA</v>
          </cell>
        </row>
        <row r="6302">
          <cell r="A6302" t="str">
            <v>35781.55</v>
          </cell>
          <cell r="B6302" t="str">
            <v>Feutres effaçables rechargeables</v>
          </cell>
          <cell r="C6302">
            <v>326</v>
          </cell>
          <cell r="D6302">
            <v>774.13800000000003</v>
          </cell>
          <cell r="E6302">
            <v>0.16</v>
          </cell>
          <cell r="F6302">
            <v>898</v>
          </cell>
          <cell r="G6302" t="str">
            <v>ASCO CELDA</v>
          </cell>
        </row>
        <row r="6303">
          <cell r="A6303" t="str">
            <v>35782.55</v>
          </cell>
          <cell r="B6303" t="str">
            <v>Feutres effaçables rechargeables</v>
          </cell>
          <cell r="C6303">
            <v>326</v>
          </cell>
          <cell r="D6303">
            <v>774.13800000000003</v>
          </cell>
          <cell r="E6303">
            <v>0.16</v>
          </cell>
          <cell r="F6303">
            <v>898</v>
          </cell>
          <cell r="G6303" t="str">
            <v>ASCO CELDA</v>
          </cell>
        </row>
        <row r="6304">
          <cell r="A6304" t="str">
            <v>35783.55</v>
          </cell>
          <cell r="B6304" t="str">
            <v>Feutres effaçables rechargeables</v>
          </cell>
          <cell r="C6304">
            <v>326</v>
          </cell>
          <cell r="D6304">
            <v>774.13800000000003</v>
          </cell>
          <cell r="E6304">
            <v>0.16</v>
          </cell>
          <cell r="F6304">
            <v>898</v>
          </cell>
          <cell r="G6304" t="str">
            <v>ASCO CELDA</v>
          </cell>
        </row>
        <row r="6305">
          <cell r="A6305" t="str">
            <v>38420.55</v>
          </cell>
          <cell r="B6305" t="str">
            <v>4 marqueurs permanents</v>
          </cell>
          <cell r="C6305">
            <v>326</v>
          </cell>
          <cell r="D6305">
            <v>1123.2760000000001</v>
          </cell>
          <cell r="E6305">
            <v>0.16</v>
          </cell>
          <cell r="F6305">
            <v>1303</v>
          </cell>
          <cell r="G6305" t="str">
            <v>ASCO CELDA</v>
          </cell>
        </row>
        <row r="6306">
          <cell r="A6306" t="str">
            <v>24410.55</v>
          </cell>
          <cell r="B6306" t="str">
            <v>Porte-craie Magnétique</v>
          </cell>
          <cell r="C6306">
            <v>327</v>
          </cell>
          <cell r="D6306">
            <v>249.13800000000001</v>
          </cell>
          <cell r="E6306">
            <v>0.16</v>
          </cell>
          <cell r="F6306">
            <v>289</v>
          </cell>
          <cell r="G6306" t="str">
            <v>ASCO CELDA</v>
          </cell>
        </row>
        <row r="6307">
          <cell r="A6307" t="str">
            <v>59444.55</v>
          </cell>
          <cell r="B6307" t="str">
            <v>Brosse à tableau</v>
          </cell>
          <cell r="C6307">
            <v>327</v>
          </cell>
          <cell r="D6307">
            <v>701.72400000000005</v>
          </cell>
          <cell r="E6307">
            <v>0.16</v>
          </cell>
          <cell r="F6307">
            <v>814</v>
          </cell>
          <cell r="G6307" t="str">
            <v>ASCO CELDA</v>
          </cell>
        </row>
        <row r="6308">
          <cell r="A6308" t="str">
            <v>59457.55</v>
          </cell>
          <cell r="B6308" t="str">
            <v>Brosse à tableau</v>
          </cell>
          <cell r="C6308">
            <v>327</v>
          </cell>
          <cell r="D6308">
            <v>732.75900000000001</v>
          </cell>
          <cell r="E6308">
            <v>0.16</v>
          </cell>
          <cell r="F6308">
            <v>850</v>
          </cell>
          <cell r="G6308" t="str">
            <v>ASCO CELDA</v>
          </cell>
        </row>
        <row r="6309">
          <cell r="A6309" t="str">
            <v>33351.55</v>
          </cell>
          <cell r="B6309" t="str">
            <v>Atomiseur</v>
          </cell>
          <cell r="C6309">
            <v>327</v>
          </cell>
          <cell r="D6309">
            <v>619.82799999999997</v>
          </cell>
          <cell r="E6309">
            <v>0.16</v>
          </cell>
          <cell r="F6309">
            <v>719</v>
          </cell>
          <cell r="G6309" t="str">
            <v>ASCO CELDA</v>
          </cell>
        </row>
        <row r="6310">
          <cell r="A6310" t="str">
            <v>59034.55</v>
          </cell>
          <cell r="B6310" t="str">
            <v>28 porte-étiquettes adhésifs</v>
          </cell>
          <cell r="C6310">
            <v>327</v>
          </cell>
          <cell r="D6310">
            <v>2100</v>
          </cell>
          <cell r="E6310">
            <v>0.16</v>
          </cell>
          <cell r="F6310">
            <v>2436</v>
          </cell>
          <cell r="G6310" t="str">
            <v>ASCO CELDA</v>
          </cell>
        </row>
        <row r="6311">
          <cell r="A6311" t="str">
            <v>38008.55</v>
          </cell>
          <cell r="B6311" t="str">
            <v>Pâte bleutée adhésive</v>
          </cell>
          <cell r="C6311">
            <v>327</v>
          </cell>
          <cell r="D6311">
            <v>1300.8620000000001</v>
          </cell>
          <cell r="E6311">
            <v>0.16</v>
          </cell>
          <cell r="F6311">
            <v>1509</v>
          </cell>
          <cell r="G6311" t="str">
            <v>ASCO CELDA</v>
          </cell>
        </row>
        <row r="6312">
          <cell r="A6312" t="str">
            <v>03764.55</v>
          </cell>
          <cell r="B6312" t="str">
            <v>Pastilles auto-agrippantes</v>
          </cell>
          <cell r="C6312">
            <v>327</v>
          </cell>
          <cell r="D6312">
            <v>2138.7930000000001</v>
          </cell>
          <cell r="E6312">
            <v>0.16</v>
          </cell>
          <cell r="F6312">
            <v>2481</v>
          </cell>
          <cell r="G6312" t="str">
            <v>ASCO CELDA</v>
          </cell>
        </row>
        <row r="6313">
          <cell r="A6313" t="str">
            <v>38303.55</v>
          </cell>
          <cell r="B6313" t="str">
            <v>Rubans auto-agrippants</v>
          </cell>
          <cell r="C6313">
            <v>327</v>
          </cell>
          <cell r="D6313">
            <v>668.96600000000001</v>
          </cell>
          <cell r="E6313">
            <v>0.16</v>
          </cell>
          <cell r="F6313">
            <v>776</v>
          </cell>
          <cell r="G6313" t="str">
            <v>ASCO CELDA</v>
          </cell>
        </row>
        <row r="6314">
          <cell r="A6314" t="str">
            <v>38304.55</v>
          </cell>
          <cell r="B6314" t="str">
            <v>Rubans auto-agrippants</v>
          </cell>
          <cell r="C6314">
            <v>327</v>
          </cell>
          <cell r="D6314">
            <v>668.96600000000001</v>
          </cell>
          <cell r="E6314">
            <v>0.16</v>
          </cell>
          <cell r="F6314">
            <v>776</v>
          </cell>
          <cell r="G6314" t="str">
            <v>ASCO CELDA</v>
          </cell>
        </row>
        <row r="6315">
          <cell r="A6315" t="str">
            <v>32579.55</v>
          </cell>
          <cell r="B6315" t="str">
            <v>Les aimants</v>
          </cell>
          <cell r="C6315">
            <v>327</v>
          </cell>
          <cell r="D6315">
            <v>950.86199999999997</v>
          </cell>
          <cell r="E6315">
            <v>0.16</v>
          </cell>
          <cell r="F6315">
            <v>1103</v>
          </cell>
          <cell r="G6315" t="str">
            <v>ASCO CELDA</v>
          </cell>
        </row>
        <row r="6316">
          <cell r="A6316" t="str">
            <v>41729.55</v>
          </cell>
          <cell r="B6316" t="str">
            <v>Les aimants</v>
          </cell>
          <cell r="C6316">
            <v>327</v>
          </cell>
          <cell r="D6316">
            <v>294.82799999999997</v>
          </cell>
          <cell r="E6316">
            <v>0.16</v>
          </cell>
          <cell r="F6316">
            <v>342</v>
          </cell>
          <cell r="G6316" t="str">
            <v>ASCO CELDA</v>
          </cell>
        </row>
        <row r="6317">
          <cell r="A6317" t="str">
            <v>35150.55</v>
          </cell>
          <cell r="B6317" t="str">
            <v>Les aimants</v>
          </cell>
          <cell r="C6317">
            <v>327</v>
          </cell>
          <cell r="D6317">
            <v>563.79300000000001</v>
          </cell>
          <cell r="E6317">
            <v>0.16</v>
          </cell>
          <cell r="F6317">
            <v>654</v>
          </cell>
          <cell r="G6317" t="str">
            <v>ASCO CELDA</v>
          </cell>
        </row>
        <row r="6318">
          <cell r="A6318" t="str">
            <v>04995.55</v>
          </cell>
          <cell r="B6318" t="str">
            <v>Les aimants</v>
          </cell>
          <cell r="C6318">
            <v>327</v>
          </cell>
          <cell r="D6318">
            <v>1968.1030000000001</v>
          </cell>
          <cell r="E6318">
            <v>0.16</v>
          </cell>
          <cell r="F6318">
            <v>2283</v>
          </cell>
          <cell r="G6318" t="str">
            <v>ASCO CELDA</v>
          </cell>
        </row>
        <row r="6319">
          <cell r="A6319" t="str">
            <v>04977.55</v>
          </cell>
          <cell r="B6319" t="str">
            <v>Les aimants</v>
          </cell>
          <cell r="C6319">
            <v>327</v>
          </cell>
          <cell r="D6319">
            <v>1499.1379999999999</v>
          </cell>
          <cell r="E6319">
            <v>0.16</v>
          </cell>
          <cell r="F6319">
            <v>1739</v>
          </cell>
          <cell r="G6319" t="str">
            <v>ASCO CELDA</v>
          </cell>
        </row>
        <row r="6320">
          <cell r="A6320" t="str">
            <v>04520.55</v>
          </cell>
          <cell r="B6320" t="str">
            <v>Les aimants</v>
          </cell>
          <cell r="C6320">
            <v>327</v>
          </cell>
          <cell r="D6320">
            <v>2550</v>
          </cell>
          <cell r="E6320">
            <v>0.16</v>
          </cell>
          <cell r="F6320">
            <v>2958</v>
          </cell>
          <cell r="G6320" t="str">
            <v>ASCO CELDA</v>
          </cell>
        </row>
        <row r="6321">
          <cell r="A6321" t="str">
            <v>47419.55</v>
          </cell>
          <cell r="B6321" t="str">
            <v>6 paires de ciseaux de sécurité</v>
          </cell>
          <cell r="C6321">
            <v>328</v>
          </cell>
          <cell r="D6321">
            <v>1250</v>
          </cell>
          <cell r="E6321">
            <v>0.16</v>
          </cell>
          <cell r="F6321">
            <v>1450</v>
          </cell>
          <cell r="G6321" t="str">
            <v>ASCO CELDA</v>
          </cell>
        </row>
        <row r="6322">
          <cell r="A6322" t="str">
            <v>03461.55</v>
          </cell>
          <cell r="B6322" t="str">
            <v>6 paires de ciseaux à levier</v>
          </cell>
          <cell r="C6322">
            <v>328</v>
          </cell>
          <cell r="D6322">
            <v>986.20699999999999</v>
          </cell>
          <cell r="E6322">
            <v>0.16</v>
          </cell>
          <cell r="F6322">
            <v>1144</v>
          </cell>
          <cell r="G6322" t="str">
            <v>ASCO CELDA</v>
          </cell>
        </row>
        <row r="6323">
          <cell r="A6323" t="str">
            <v>03462.55</v>
          </cell>
          <cell r="B6323" t="str">
            <v>6 paires de ciseaux “Max”</v>
          </cell>
          <cell r="C6323">
            <v>328</v>
          </cell>
          <cell r="D6323">
            <v>607.75900000000001</v>
          </cell>
          <cell r="E6323">
            <v>0.16</v>
          </cell>
          <cell r="F6323">
            <v>705</v>
          </cell>
          <cell r="G6323" t="str">
            <v>ASCO CELDA</v>
          </cell>
        </row>
        <row r="6324">
          <cell r="A6324" t="str">
            <v>47238.55</v>
          </cell>
          <cell r="B6324" t="str">
            <v>6 paires de ciseaux pour droitiers</v>
          </cell>
          <cell r="C6324">
            <v>328</v>
          </cell>
          <cell r="D6324">
            <v>968.10299999999995</v>
          </cell>
          <cell r="E6324">
            <v>0.16</v>
          </cell>
          <cell r="F6324">
            <v>1123</v>
          </cell>
          <cell r="G6324" t="str">
            <v>ASCO CELDA</v>
          </cell>
        </row>
        <row r="6325">
          <cell r="A6325" t="str">
            <v>35124.55</v>
          </cell>
          <cell r="B6325" t="str">
            <v>3 paires de ciseaux pour gauchers</v>
          </cell>
          <cell r="C6325">
            <v>328</v>
          </cell>
          <cell r="D6325">
            <v>526.72400000000005</v>
          </cell>
          <cell r="E6325">
            <v>0.16</v>
          </cell>
          <cell r="F6325">
            <v>611</v>
          </cell>
          <cell r="G6325" t="str">
            <v>ASCO CELDA</v>
          </cell>
        </row>
        <row r="6326">
          <cell r="A6326" t="str">
            <v>35120.55</v>
          </cell>
          <cell r="B6326" t="str">
            <v>Ciseaux ergonomiques pour adultes</v>
          </cell>
          <cell r="C6326">
            <v>328</v>
          </cell>
          <cell r="D6326">
            <v>403.44799999999998</v>
          </cell>
          <cell r="E6326">
            <v>0.16</v>
          </cell>
          <cell r="F6326">
            <v>468</v>
          </cell>
          <cell r="G6326" t="str">
            <v>ASCO CELDA</v>
          </cell>
        </row>
        <row r="6327">
          <cell r="A6327" t="str">
            <v>35123.55</v>
          </cell>
          <cell r="B6327" t="str">
            <v>Range ciseaux + 25 ciseaux</v>
          </cell>
          <cell r="C6327">
            <v>328</v>
          </cell>
          <cell r="D6327">
            <v>3992.241</v>
          </cell>
          <cell r="E6327">
            <v>0.16</v>
          </cell>
          <cell r="F6327">
            <v>4631</v>
          </cell>
          <cell r="G6327" t="str">
            <v>ASCO CELDA</v>
          </cell>
        </row>
        <row r="6328">
          <cell r="A6328" t="str">
            <v>47242.55</v>
          </cell>
          <cell r="B6328" t="str">
            <v>6 paires de ciseaux cranteurs</v>
          </cell>
          <cell r="C6328">
            <v>328</v>
          </cell>
          <cell r="D6328">
            <v>1090.5170000000001</v>
          </cell>
          <cell r="E6328">
            <v>0.16</v>
          </cell>
          <cell r="F6328">
            <v>1265</v>
          </cell>
          <cell r="G6328" t="str">
            <v>ASCO CELDA</v>
          </cell>
        </row>
        <row r="6329">
          <cell r="A6329" t="str">
            <v>47243.55</v>
          </cell>
          <cell r="B6329" t="str">
            <v>6 paires de ciseaux cranteurs</v>
          </cell>
          <cell r="C6329">
            <v>328</v>
          </cell>
          <cell r="D6329">
            <v>1367.241</v>
          </cell>
          <cell r="E6329">
            <v>0.16</v>
          </cell>
          <cell r="F6329">
            <v>1586</v>
          </cell>
          <cell r="G6329" t="str">
            <v>ASCO CELDA</v>
          </cell>
        </row>
        <row r="6330">
          <cell r="A6330" t="str">
            <v>02397.55</v>
          </cell>
          <cell r="B6330" t="str">
            <v>3 emporte-pièces motifs variés</v>
          </cell>
          <cell r="C6330">
            <v>328</v>
          </cell>
          <cell r="D6330">
            <v>1661.2070000000001</v>
          </cell>
          <cell r="E6330">
            <v>0.16</v>
          </cell>
          <cell r="F6330">
            <v>1927</v>
          </cell>
          <cell r="G6330" t="str">
            <v>ASCO CELDA</v>
          </cell>
        </row>
        <row r="6331">
          <cell r="A6331" t="str">
            <v>38175.55</v>
          </cell>
          <cell r="B6331" t="str">
            <v>Ciseaux Easi-Grip®</v>
          </cell>
          <cell r="C6331">
            <v>329</v>
          </cell>
          <cell r="D6331">
            <v>1295.69</v>
          </cell>
          <cell r="E6331">
            <v>0.16</v>
          </cell>
          <cell r="F6331">
            <v>1503</v>
          </cell>
          <cell r="G6331" t="str">
            <v>ASCO CELDA</v>
          </cell>
        </row>
        <row r="6332">
          <cell r="A6332" t="str">
            <v>38176.55</v>
          </cell>
          <cell r="B6332" t="str">
            <v>Ciseaux Easi-Grip®</v>
          </cell>
          <cell r="C6332">
            <v>329</v>
          </cell>
          <cell r="D6332">
            <v>1846.5519999999999</v>
          </cell>
          <cell r="E6332">
            <v>0.16</v>
          </cell>
          <cell r="F6332">
            <v>2142</v>
          </cell>
          <cell r="G6332" t="str">
            <v>ASCO CELDA</v>
          </cell>
        </row>
        <row r="6333">
          <cell r="A6333" t="str">
            <v>38178.55</v>
          </cell>
          <cell r="B6333" t="str">
            <v>Ciseaux Easi-Grip®</v>
          </cell>
          <cell r="C6333">
            <v>329</v>
          </cell>
          <cell r="D6333">
            <v>1846.5519999999999</v>
          </cell>
          <cell r="E6333">
            <v>0.16</v>
          </cell>
          <cell r="F6333">
            <v>2142</v>
          </cell>
          <cell r="G6333" t="str">
            <v>ASCO CELDA</v>
          </cell>
        </row>
        <row r="6334">
          <cell r="A6334" t="str">
            <v>38179.55</v>
          </cell>
          <cell r="B6334" t="str">
            <v>Ciseaux à ressort</v>
          </cell>
          <cell r="C6334">
            <v>329</v>
          </cell>
          <cell r="D6334">
            <v>1726.7239999999999</v>
          </cell>
          <cell r="E6334">
            <v>0.16</v>
          </cell>
          <cell r="F6334">
            <v>2003</v>
          </cell>
          <cell r="G6334" t="str">
            <v>ASCO CELDA</v>
          </cell>
        </row>
        <row r="6335">
          <cell r="A6335" t="str">
            <v>38180.55</v>
          </cell>
          <cell r="B6335" t="str">
            <v>Ciseaux à ressort</v>
          </cell>
          <cell r="C6335">
            <v>329</v>
          </cell>
          <cell r="D6335">
            <v>1726.7239999999999</v>
          </cell>
          <cell r="E6335">
            <v>0.16</v>
          </cell>
          <cell r="F6335">
            <v>2003</v>
          </cell>
          <cell r="G6335" t="str">
            <v>ASCO CELDA</v>
          </cell>
        </row>
        <row r="6336">
          <cell r="A6336" t="str">
            <v>38181.55</v>
          </cell>
          <cell r="B6336" t="str">
            <v>Ciseaux en duo</v>
          </cell>
          <cell r="C6336">
            <v>329</v>
          </cell>
          <cell r="D6336">
            <v>1916.3789999999999</v>
          </cell>
          <cell r="E6336">
            <v>0.16</v>
          </cell>
          <cell r="F6336">
            <v>2223</v>
          </cell>
          <cell r="G6336" t="str">
            <v>ASCO CELDA</v>
          </cell>
        </row>
        <row r="6337">
          <cell r="A6337" t="str">
            <v>38182.55</v>
          </cell>
          <cell r="B6337" t="str">
            <v>Ciseaux en duo</v>
          </cell>
          <cell r="C6337">
            <v>329</v>
          </cell>
          <cell r="D6337">
            <v>1916.3789999999999</v>
          </cell>
          <cell r="E6337">
            <v>0.16</v>
          </cell>
          <cell r="F6337">
            <v>2223</v>
          </cell>
          <cell r="G6337" t="str">
            <v>ASCO CELDA</v>
          </cell>
        </row>
        <row r="6338">
          <cell r="A6338" t="str">
            <v>38183.55</v>
          </cell>
          <cell r="B6338" t="str">
            <v>Ciseaux grande boucle</v>
          </cell>
          <cell r="C6338">
            <v>329</v>
          </cell>
          <cell r="D6338">
            <v>1487.931</v>
          </cell>
          <cell r="E6338">
            <v>0.16</v>
          </cell>
          <cell r="F6338">
            <v>1726</v>
          </cell>
          <cell r="G6338" t="str">
            <v>ASCO CELDA</v>
          </cell>
        </row>
        <row r="6339">
          <cell r="A6339" t="str">
            <v>38184.55</v>
          </cell>
          <cell r="B6339" t="str">
            <v>Ciseaux grande boucle</v>
          </cell>
          <cell r="C6339">
            <v>329</v>
          </cell>
          <cell r="D6339">
            <v>1487.931</v>
          </cell>
          <cell r="E6339">
            <v>0.16</v>
          </cell>
          <cell r="F6339">
            <v>1726</v>
          </cell>
          <cell r="G6339" t="str">
            <v>ASCO CELDA</v>
          </cell>
        </row>
        <row r="6340">
          <cell r="A6340" t="str">
            <v>38186.55</v>
          </cell>
          <cell r="B6340" t="str">
            <v>Ciseaux de table</v>
          </cell>
          <cell r="C6340">
            <v>329</v>
          </cell>
          <cell r="D6340">
            <v>2777.5859999999998</v>
          </cell>
          <cell r="E6340">
            <v>0.16</v>
          </cell>
          <cell r="F6340">
            <v>3222</v>
          </cell>
          <cell r="G6340" t="str">
            <v>ASCO CELDA</v>
          </cell>
        </row>
        <row r="6341">
          <cell r="A6341" t="str">
            <v>38187.55</v>
          </cell>
          <cell r="B6341" t="str">
            <v>Ciseaux de table</v>
          </cell>
          <cell r="C6341">
            <v>329</v>
          </cell>
          <cell r="D6341">
            <v>7812.0690000000004</v>
          </cell>
          <cell r="E6341">
            <v>0.16</v>
          </cell>
          <cell r="F6341">
            <v>9062</v>
          </cell>
          <cell r="G6341" t="str">
            <v>ASCO CELDA</v>
          </cell>
        </row>
        <row r="6342">
          <cell r="A6342" t="str">
            <v>00471.55</v>
          </cell>
          <cell r="B6342" t="str">
            <v>Dalles amortissantes</v>
          </cell>
          <cell r="C6342">
            <v>332</v>
          </cell>
          <cell r="D6342">
            <v>40554.31</v>
          </cell>
          <cell r="E6342">
            <v>0.16</v>
          </cell>
          <cell r="F6342">
            <v>47043</v>
          </cell>
          <cell r="G6342" t="str">
            <v>ASCO CELDA</v>
          </cell>
        </row>
        <row r="6343">
          <cell r="A6343" t="str">
            <v>00472.55</v>
          </cell>
          <cell r="B6343" t="str">
            <v>Dalles amortissantes</v>
          </cell>
          <cell r="C6343">
            <v>332</v>
          </cell>
          <cell r="D6343">
            <v>121087.931</v>
          </cell>
          <cell r="E6343">
            <v>0.16</v>
          </cell>
          <cell r="F6343">
            <v>140462</v>
          </cell>
          <cell r="G6343" t="str">
            <v>ASCO CELDA</v>
          </cell>
        </row>
        <row r="6344">
          <cell r="A6344" t="str">
            <v>00610.55</v>
          </cell>
          <cell r="B6344" t="str">
            <v>Didamat</v>
          </cell>
          <cell r="C6344">
            <v>332</v>
          </cell>
          <cell r="D6344">
            <v>37718.966</v>
          </cell>
          <cell r="E6344">
            <v>0.16</v>
          </cell>
          <cell r="F6344">
            <v>43754</v>
          </cell>
          <cell r="G6344" t="str">
            <v>ASCO CELDA</v>
          </cell>
        </row>
        <row r="6345">
          <cell r="A6345" t="str">
            <v>01640.55</v>
          </cell>
          <cell r="B6345" t="str">
            <v>Tour Didagym nue avec plateforme</v>
          </cell>
          <cell r="C6345">
            <v>334</v>
          </cell>
          <cell r="D6345">
            <v>84741.379000000001</v>
          </cell>
          <cell r="E6345">
            <v>0.16</v>
          </cell>
          <cell r="F6345">
            <v>98300</v>
          </cell>
          <cell r="G6345" t="str">
            <v>ASCO CELDA</v>
          </cell>
        </row>
        <row r="6346">
          <cell r="A6346" t="str">
            <v>99666.55</v>
          </cell>
          <cell r="B6346" t="str">
            <v>Plateforme seule</v>
          </cell>
          <cell r="C6346">
            <v>334</v>
          </cell>
          <cell r="D6346">
            <v>32773.275999999998</v>
          </cell>
          <cell r="E6346">
            <v>0.16</v>
          </cell>
          <cell r="F6346">
            <v>38017</v>
          </cell>
          <cell r="G6346" t="str">
            <v>ASCO CELDA</v>
          </cell>
        </row>
        <row r="6347">
          <cell r="A6347" t="str">
            <v>00060.55</v>
          </cell>
          <cell r="B6347" t="str">
            <v>Éléments à installer autour d'une tour</v>
          </cell>
          <cell r="C6347">
            <v>334</v>
          </cell>
          <cell r="D6347">
            <v>57754.31</v>
          </cell>
          <cell r="E6347">
            <v>0.16</v>
          </cell>
          <cell r="F6347">
            <v>66995</v>
          </cell>
          <cell r="G6347" t="str">
            <v>ASCO CELDA</v>
          </cell>
        </row>
        <row r="6348">
          <cell r="A6348" t="str">
            <v>00659.55</v>
          </cell>
          <cell r="B6348" t="str">
            <v>Éléments à installer autour d'une tour</v>
          </cell>
          <cell r="C6348">
            <v>334</v>
          </cell>
          <cell r="D6348">
            <v>90228.448000000004</v>
          </cell>
          <cell r="E6348">
            <v>0.16</v>
          </cell>
          <cell r="F6348">
            <v>104665</v>
          </cell>
          <cell r="G6348" t="str">
            <v>ASCO CELDA</v>
          </cell>
        </row>
        <row r="6349">
          <cell r="A6349" t="str">
            <v>01585.55</v>
          </cell>
          <cell r="B6349" t="str">
            <v>Éléments à installer autour d'une tour</v>
          </cell>
          <cell r="C6349">
            <v>334</v>
          </cell>
          <cell r="D6349">
            <v>8048.2759999999998</v>
          </cell>
          <cell r="E6349">
            <v>0.16</v>
          </cell>
          <cell r="F6349">
            <v>9336</v>
          </cell>
          <cell r="G6349" t="str">
            <v>ASCO CELDA</v>
          </cell>
        </row>
        <row r="6350">
          <cell r="A6350" t="str">
            <v>00569.55</v>
          </cell>
          <cell r="B6350" t="str">
            <v>Éléments à installer autour d'une tour</v>
          </cell>
          <cell r="C6350">
            <v>334</v>
          </cell>
          <cell r="D6350">
            <v>15692.241</v>
          </cell>
          <cell r="E6350">
            <v>0.16</v>
          </cell>
          <cell r="F6350">
            <v>18203</v>
          </cell>
          <cell r="G6350" t="str">
            <v>ASCO CELDA</v>
          </cell>
        </row>
        <row r="6351">
          <cell r="A6351" t="str">
            <v>01582.55</v>
          </cell>
          <cell r="B6351" t="str">
            <v>Éléments à installer autour d'une tour</v>
          </cell>
          <cell r="C6351">
            <v>334</v>
          </cell>
          <cell r="D6351">
            <v>35337.069000000003</v>
          </cell>
          <cell r="E6351">
            <v>0.16</v>
          </cell>
          <cell r="F6351">
            <v>40991</v>
          </cell>
          <cell r="G6351" t="str">
            <v>ASCO CELDA</v>
          </cell>
        </row>
        <row r="6352">
          <cell r="A6352" t="str">
            <v>01583.55</v>
          </cell>
          <cell r="B6352" t="str">
            <v>Éléments à installer autour d'une tour</v>
          </cell>
          <cell r="C6352">
            <v>334</v>
          </cell>
          <cell r="D6352">
            <v>97614.654999999999</v>
          </cell>
          <cell r="E6352">
            <v>0.16</v>
          </cell>
          <cell r="F6352">
            <v>113233</v>
          </cell>
          <cell r="G6352" t="str">
            <v>ASCO CELDA</v>
          </cell>
        </row>
        <row r="6353">
          <cell r="A6353" t="str">
            <v>00658.55</v>
          </cell>
          <cell r="B6353" t="str">
            <v>Éléments à installer autour d'une tour</v>
          </cell>
          <cell r="C6353">
            <v>334</v>
          </cell>
          <cell r="D6353">
            <v>40626.724000000002</v>
          </cell>
          <cell r="E6353">
            <v>0.16</v>
          </cell>
          <cell r="F6353">
            <v>47127</v>
          </cell>
          <cell r="G6353" t="str">
            <v>ASCO CELDA</v>
          </cell>
        </row>
        <row r="6354">
          <cell r="A6354" t="str">
            <v>00656.55</v>
          </cell>
          <cell r="B6354" t="str">
            <v>Éléments à installer autour d'une tour</v>
          </cell>
          <cell r="C6354">
            <v>334</v>
          </cell>
          <cell r="D6354">
            <v>31108.620999999999</v>
          </cell>
          <cell r="E6354">
            <v>0.16</v>
          </cell>
          <cell r="F6354">
            <v>36086</v>
          </cell>
          <cell r="G6354" t="str">
            <v>ASCO CELDA</v>
          </cell>
        </row>
        <row r="6355">
          <cell r="A6355" t="str">
            <v>00657.55</v>
          </cell>
          <cell r="B6355" t="str">
            <v>Éléments à installer autour d'une tour</v>
          </cell>
          <cell r="C6355">
            <v>334</v>
          </cell>
          <cell r="D6355">
            <v>54644.828000000001</v>
          </cell>
          <cell r="E6355">
            <v>0.16</v>
          </cell>
          <cell r="F6355">
            <v>63388</v>
          </cell>
          <cell r="G6355" t="str">
            <v>ASCO CELDA</v>
          </cell>
        </row>
        <row r="6356">
          <cell r="A6356" t="str">
            <v>00570.55</v>
          </cell>
          <cell r="B6356" t="str">
            <v>Éléments à installer autour d'une tour</v>
          </cell>
          <cell r="C6356">
            <v>334</v>
          </cell>
          <cell r="D6356">
            <v>18849.137999999999</v>
          </cell>
          <cell r="E6356">
            <v>0.16</v>
          </cell>
          <cell r="F6356">
            <v>21865</v>
          </cell>
          <cell r="G6356" t="str">
            <v>ASCO CELDA</v>
          </cell>
        </row>
        <row r="6357">
          <cell r="A6357" t="str">
            <v>01232.55</v>
          </cell>
          <cell r="B6357" t="str">
            <v>Éléments à installer autour d'une tour</v>
          </cell>
          <cell r="C6357">
            <v>334</v>
          </cell>
          <cell r="D6357">
            <v>40626.724000000002</v>
          </cell>
          <cell r="E6357">
            <v>0.16</v>
          </cell>
          <cell r="F6357">
            <v>47127</v>
          </cell>
          <cell r="G6357" t="str">
            <v>ASCO CELDA</v>
          </cell>
        </row>
        <row r="6358">
          <cell r="A6358" t="str">
            <v>00491.55</v>
          </cell>
          <cell r="B6358" t="str">
            <v>Éléments de liaison entre les tours</v>
          </cell>
          <cell r="C6358">
            <v>335</v>
          </cell>
          <cell r="D6358">
            <v>33724.137999999999</v>
          </cell>
          <cell r="E6358">
            <v>0.16</v>
          </cell>
          <cell r="F6358">
            <v>39120</v>
          </cell>
          <cell r="G6358" t="str">
            <v>ASCO CELDA</v>
          </cell>
        </row>
        <row r="6359">
          <cell r="A6359" t="str">
            <v>00171.55</v>
          </cell>
          <cell r="B6359" t="str">
            <v>Éléments de liaison entre les tours</v>
          </cell>
          <cell r="C6359">
            <v>335</v>
          </cell>
          <cell r="D6359">
            <v>20009.483</v>
          </cell>
          <cell r="E6359">
            <v>0.16</v>
          </cell>
          <cell r="F6359">
            <v>23211</v>
          </cell>
          <cell r="G6359" t="str">
            <v>ASCO CELDA</v>
          </cell>
        </row>
        <row r="6360">
          <cell r="A6360" t="str">
            <v>01235.55</v>
          </cell>
          <cell r="B6360" t="str">
            <v>Éléments de liaison entre les tours</v>
          </cell>
          <cell r="C6360">
            <v>335</v>
          </cell>
          <cell r="D6360">
            <v>56491.379000000001</v>
          </cell>
          <cell r="E6360">
            <v>0.16</v>
          </cell>
          <cell r="F6360">
            <v>65530</v>
          </cell>
          <cell r="G6360" t="str">
            <v>ASCO CELDA</v>
          </cell>
        </row>
        <row r="6361">
          <cell r="A6361" t="str">
            <v>01469.55</v>
          </cell>
          <cell r="B6361" t="str">
            <v>Éléments de liaison entre les tours</v>
          </cell>
          <cell r="C6361">
            <v>335</v>
          </cell>
          <cell r="D6361">
            <v>69281.896999999997</v>
          </cell>
          <cell r="E6361">
            <v>0.16</v>
          </cell>
          <cell r="F6361">
            <v>80367</v>
          </cell>
          <cell r="G6361" t="str">
            <v>ASCO CELDA</v>
          </cell>
        </row>
        <row r="6362">
          <cell r="A6362" t="str">
            <v>26482.55</v>
          </cell>
          <cell r="B6362" t="str">
            <v>Éléments de liaison entre les tours</v>
          </cell>
          <cell r="C6362">
            <v>335</v>
          </cell>
          <cell r="D6362">
            <v>67962.069000000003</v>
          </cell>
          <cell r="E6362">
            <v>0.16</v>
          </cell>
          <cell r="F6362">
            <v>78836</v>
          </cell>
          <cell r="G6362" t="str">
            <v>ASCO CELDA</v>
          </cell>
        </row>
        <row r="6363">
          <cell r="A6363" t="str">
            <v>00453.55</v>
          </cell>
          <cell r="B6363" t="str">
            <v>Éléments de liaison entre les tours</v>
          </cell>
          <cell r="C6363">
            <v>335</v>
          </cell>
          <cell r="D6363">
            <v>14140.517</v>
          </cell>
          <cell r="E6363">
            <v>0.16</v>
          </cell>
          <cell r="F6363">
            <v>16403</v>
          </cell>
          <cell r="G6363" t="str">
            <v>ASCO CELDA</v>
          </cell>
        </row>
        <row r="6364">
          <cell r="A6364" t="str">
            <v>00460.55</v>
          </cell>
          <cell r="B6364" t="str">
            <v>Éléments de liaison entre les tours</v>
          </cell>
          <cell r="C6364">
            <v>335</v>
          </cell>
          <cell r="D6364">
            <v>28567.241000000002</v>
          </cell>
          <cell r="E6364">
            <v>0.16</v>
          </cell>
          <cell r="F6364">
            <v>33138</v>
          </cell>
          <cell r="G6364" t="str">
            <v>ASCO CELDA</v>
          </cell>
        </row>
        <row r="6365">
          <cell r="A6365" t="str">
            <v>00010.55</v>
          </cell>
          <cell r="B6365" t="str">
            <v>Pince de montage Didagym</v>
          </cell>
          <cell r="C6365">
            <v>335</v>
          </cell>
          <cell r="D6365">
            <v>3579.31</v>
          </cell>
          <cell r="E6365">
            <v>0.16</v>
          </cell>
          <cell r="F6365">
            <v>4152</v>
          </cell>
          <cell r="G6365" t="str">
            <v>ASCO CELDA</v>
          </cell>
        </row>
        <row r="6366">
          <cell r="A6366" t="str">
            <v>00060.55</v>
          </cell>
          <cell r="B6366" t="str">
            <v>A - Le toboggan</v>
          </cell>
          <cell r="C6366">
            <v>336</v>
          </cell>
          <cell r="D6366">
            <v>57754.31</v>
          </cell>
          <cell r="E6366">
            <v>0.16</v>
          </cell>
          <cell r="F6366">
            <v>66995</v>
          </cell>
          <cell r="G6366" t="str">
            <v>ASCO CELDA</v>
          </cell>
        </row>
        <row r="6367">
          <cell r="A6367" t="str">
            <v>00659.55</v>
          </cell>
          <cell r="B6367" t="str">
            <v>B - Le mur d'escalade</v>
          </cell>
          <cell r="C6367">
            <v>336</v>
          </cell>
          <cell r="D6367">
            <v>90228.448000000004</v>
          </cell>
          <cell r="E6367">
            <v>0.16</v>
          </cell>
          <cell r="F6367">
            <v>104665</v>
          </cell>
          <cell r="G6367" t="str">
            <v>ASCO CELDA</v>
          </cell>
        </row>
        <row r="6368">
          <cell r="A6368" t="str">
            <v>01585.55</v>
          </cell>
          <cell r="B6368" t="str">
            <v>C - La corde mur d'escalade</v>
          </cell>
          <cell r="C6368">
            <v>336</v>
          </cell>
          <cell r="D6368">
            <v>8048.2759999999998</v>
          </cell>
          <cell r="E6368">
            <v>0.16</v>
          </cell>
          <cell r="F6368">
            <v>9336</v>
          </cell>
          <cell r="G6368" t="str">
            <v>ASCO CELDA</v>
          </cell>
        </row>
        <row r="6369">
          <cell r="A6369" t="str">
            <v>00658.55</v>
          </cell>
          <cell r="B6369" t="str">
            <v>G - La grande échelle africaine</v>
          </cell>
          <cell r="C6369">
            <v>336</v>
          </cell>
          <cell r="D6369">
            <v>40626.724000000002</v>
          </cell>
          <cell r="E6369">
            <v>0.16</v>
          </cell>
          <cell r="F6369">
            <v>47127</v>
          </cell>
          <cell r="G6369" t="str">
            <v>ASCO CELDA</v>
          </cell>
        </row>
        <row r="6370">
          <cell r="A6370" t="str">
            <v>00656.55</v>
          </cell>
          <cell r="B6370" t="str">
            <v>H - L'échelle à barreaux</v>
          </cell>
          <cell r="C6370">
            <v>336</v>
          </cell>
          <cell r="D6370">
            <v>31108.620999999999</v>
          </cell>
          <cell r="E6370">
            <v>0.16</v>
          </cell>
          <cell r="F6370">
            <v>36086</v>
          </cell>
          <cell r="G6370" t="str">
            <v>ASCO CELDA</v>
          </cell>
        </row>
        <row r="6371">
          <cell r="A6371" t="str">
            <v>00657.55</v>
          </cell>
          <cell r="B6371" t="str">
            <v>I - L'échelle filet</v>
          </cell>
          <cell r="C6371">
            <v>336</v>
          </cell>
          <cell r="D6371">
            <v>54644.828000000001</v>
          </cell>
          <cell r="E6371">
            <v>0.16</v>
          </cell>
          <cell r="F6371">
            <v>63388</v>
          </cell>
          <cell r="G6371" t="str">
            <v>ASCO CELDA</v>
          </cell>
        </row>
        <row r="6372">
          <cell r="A6372" t="str">
            <v>00491.55</v>
          </cell>
          <cell r="B6372" t="str">
            <v>L - Les barres d'activités</v>
          </cell>
          <cell r="C6372">
            <v>336</v>
          </cell>
          <cell r="D6372">
            <v>33724.137999999999</v>
          </cell>
          <cell r="E6372">
            <v>0.16</v>
          </cell>
          <cell r="F6372">
            <v>39120</v>
          </cell>
          <cell r="G6372" t="str">
            <v>ASCO CELDA</v>
          </cell>
        </row>
        <row r="6373">
          <cell r="A6373" t="str">
            <v>00171.55</v>
          </cell>
          <cell r="B6373" t="str">
            <v>M - L'échelle de liaison</v>
          </cell>
          <cell r="C6373">
            <v>336</v>
          </cell>
          <cell r="D6373">
            <v>20009.483</v>
          </cell>
          <cell r="E6373">
            <v>0.16</v>
          </cell>
          <cell r="F6373">
            <v>23211</v>
          </cell>
          <cell r="G6373" t="str">
            <v>ASCO CELDA</v>
          </cell>
        </row>
        <row r="6374">
          <cell r="A6374" t="str">
            <v>01235.55</v>
          </cell>
          <cell r="B6374" t="str">
            <v>N - Les trapèzes + anneaux</v>
          </cell>
          <cell r="C6374">
            <v>336</v>
          </cell>
          <cell r="D6374">
            <v>56491.379000000001</v>
          </cell>
          <cell r="E6374">
            <v>0.16</v>
          </cell>
          <cell r="F6374">
            <v>65530</v>
          </cell>
          <cell r="G6374" t="str">
            <v>ASCO CELDA</v>
          </cell>
        </row>
        <row r="6375">
          <cell r="A6375" t="str">
            <v>00569.55</v>
          </cell>
          <cell r="B6375" t="str">
            <v>D - La mini-africaine</v>
          </cell>
          <cell r="C6375">
            <v>337</v>
          </cell>
          <cell r="D6375">
            <v>15692.241</v>
          </cell>
          <cell r="E6375">
            <v>0.16</v>
          </cell>
          <cell r="F6375">
            <v>18203</v>
          </cell>
          <cell r="G6375" t="str">
            <v>ASCO CELDA</v>
          </cell>
        </row>
        <row r="6376">
          <cell r="A6376" t="str">
            <v>01582.55</v>
          </cell>
          <cell r="B6376" t="str">
            <v>E - Le mât de pompier</v>
          </cell>
          <cell r="C6376">
            <v>337</v>
          </cell>
          <cell r="D6376">
            <v>35337.069000000003</v>
          </cell>
          <cell r="E6376">
            <v>0.16</v>
          </cell>
          <cell r="F6376">
            <v>40991</v>
          </cell>
          <cell r="G6376" t="str">
            <v>ASCO CELDA</v>
          </cell>
        </row>
        <row r="6377">
          <cell r="A6377" t="str">
            <v>01583.55</v>
          </cell>
          <cell r="B6377" t="str">
            <v>F - L'escalier mobile</v>
          </cell>
          <cell r="C6377">
            <v>337</v>
          </cell>
          <cell r="D6377">
            <v>97614.654999999999</v>
          </cell>
          <cell r="E6377">
            <v>0.16</v>
          </cell>
          <cell r="F6377">
            <v>113233</v>
          </cell>
          <cell r="G6377" t="str">
            <v>ASCO CELDA</v>
          </cell>
        </row>
        <row r="6378">
          <cell r="A6378" t="str">
            <v>00570.55</v>
          </cell>
          <cell r="B6378" t="str">
            <v>J - La mini-échelle</v>
          </cell>
          <cell r="C6378">
            <v>337</v>
          </cell>
          <cell r="D6378">
            <v>18849.137999999999</v>
          </cell>
          <cell r="E6378">
            <v>0.16</v>
          </cell>
          <cell r="F6378">
            <v>21865</v>
          </cell>
          <cell r="G6378" t="str">
            <v>ASCO CELDA</v>
          </cell>
        </row>
        <row r="6379">
          <cell r="A6379" t="str">
            <v>01232.55</v>
          </cell>
          <cell r="B6379" t="str">
            <v>K - L'échelle africaine alternée</v>
          </cell>
          <cell r="C6379">
            <v>337</v>
          </cell>
          <cell r="D6379">
            <v>40626.724000000002</v>
          </cell>
          <cell r="E6379">
            <v>0.16</v>
          </cell>
          <cell r="F6379">
            <v>47127</v>
          </cell>
          <cell r="G6379" t="str">
            <v>ASCO CELDA</v>
          </cell>
        </row>
        <row r="6380">
          <cell r="A6380" t="str">
            <v>26482.55</v>
          </cell>
          <cell r="B6380" t="str">
            <v>P - Le Didatube</v>
          </cell>
          <cell r="C6380">
            <v>337</v>
          </cell>
          <cell r="D6380">
            <v>67962.069000000003</v>
          </cell>
          <cell r="E6380">
            <v>0.16</v>
          </cell>
          <cell r="F6380">
            <v>78836</v>
          </cell>
          <cell r="G6380" t="str">
            <v>ASCO CELDA</v>
          </cell>
        </row>
        <row r="6381">
          <cell r="A6381" t="str">
            <v>00453.55</v>
          </cell>
          <cell r="B6381" t="str">
            <v>Q - La poutre + mains courantes</v>
          </cell>
          <cell r="C6381">
            <v>337</v>
          </cell>
          <cell r="D6381">
            <v>14140.517</v>
          </cell>
          <cell r="E6381">
            <v>0.16</v>
          </cell>
          <cell r="F6381">
            <v>16403</v>
          </cell>
          <cell r="G6381" t="str">
            <v>ASCO CELDA</v>
          </cell>
        </row>
        <row r="6382">
          <cell r="A6382" t="str">
            <v>00460.55</v>
          </cell>
          <cell r="B6382" t="str">
            <v>R - Le pont de singe + mains courantes</v>
          </cell>
          <cell r="C6382">
            <v>337</v>
          </cell>
          <cell r="D6382">
            <v>28567.241000000002</v>
          </cell>
          <cell r="E6382">
            <v>0.16</v>
          </cell>
          <cell r="F6382">
            <v>33138</v>
          </cell>
          <cell r="G6382" t="str">
            <v>ASCO CELDA</v>
          </cell>
        </row>
        <row r="6383">
          <cell r="A6383" t="str">
            <v>00220.55</v>
          </cell>
          <cell r="B6383" t="str">
            <v>1 tour autostable</v>
          </cell>
          <cell r="C6383">
            <v>338</v>
          </cell>
          <cell r="D6383">
            <v>153636.20699999999</v>
          </cell>
          <cell r="E6383">
            <v>0.16</v>
          </cell>
          <cell r="F6383">
            <v>178218</v>
          </cell>
          <cell r="G6383" t="str">
            <v>ASCO CELDA</v>
          </cell>
        </row>
        <row r="6384">
          <cell r="A6384" t="str">
            <v>00001.55</v>
          </cell>
          <cell r="B6384" t="str">
            <v>1 tour autostable + 12 dalles amortissantes</v>
          </cell>
          <cell r="C6384">
            <v>338</v>
          </cell>
          <cell r="D6384">
            <v>290381.03399999999</v>
          </cell>
          <cell r="E6384">
            <v>0.16</v>
          </cell>
          <cell r="F6384">
            <v>336842</v>
          </cell>
          <cell r="G6384" t="str">
            <v>ASCO CELDA</v>
          </cell>
        </row>
        <row r="6385">
          <cell r="A6385" t="str">
            <v>00791.55</v>
          </cell>
          <cell r="B6385" t="str">
            <v>1 tour autostable “escalade”</v>
          </cell>
          <cell r="C6385">
            <v>338</v>
          </cell>
          <cell r="D6385">
            <v>230703.448</v>
          </cell>
          <cell r="E6385">
            <v>0.16</v>
          </cell>
          <cell r="F6385">
            <v>267616</v>
          </cell>
          <cell r="G6385" t="str">
            <v>ASCO CELDA</v>
          </cell>
        </row>
        <row r="6386">
          <cell r="A6386" t="str">
            <v>00002.55</v>
          </cell>
          <cell r="B6386" t="str">
            <v>1 tour autostable “escalade” + 20 dalles amortissantes</v>
          </cell>
          <cell r="C6386">
            <v>338</v>
          </cell>
          <cell r="D6386">
            <v>402350.86200000002</v>
          </cell>
          <cell r="E6386">
            <v>0.16</v>
          </cell>
          <cell r="F6386">
            <v>466727</v>
          </cell>
          <cell r="G6386" t="str">
            <v>ASCO CELDA</v>
          </cell>
        </row>
        <row r="6387">
          <cell r="A6387" t="str">
            <v>00003.55</v>
          </cell>
          <cell r="B6387" t="str">
            <v>2 tours autostables “trapèzes et anneaux”</v>
          </cell>
          <cell r="C6387">
            <v>338</v>
          </cell>
          <cell r="D6387">
            <v>343599.13799999998</v>
          </cell>
          <cell r="E6387">
            <v>0.16</v>
          </cell>
          <cell r="F6387">
            <v>398575</v>
          </cell>
          <cell r="G6387" t="str">
            <v>ASCO CELDA</v>
          </cell>
        </row>
        <row r="6388">
          <cell r="A6388" t="str">
            <v>00004.55</v>
          </cell>
          <cell r="B6388" t="str">
            <v>2 tours autostables “trapèzes et anneaux” + 20 dalles amortissantes</v>
          </cell>
          <cell r="C6388">
            <v>338</v>
          </cell>
          <cell r="D6388">
            <v>494353.44799999997</v>
          </cell>
          <cell r="E6388">
            <v>0.16</v>
          </cell>
          <cell r="F6388">
            <v>573450</v>
          </cell>
          <cell r="G6388" t="str">
            <v>ASCO CELDA</v>
          </cell>
        </row>
        <row r="6389">
          <cell r="A6389" t="str">
            <v>00724.55</v>
          </cell>
          <cell r="B6389" t="str">
            <v>2 tours autostables “pont de singe”</v>
          </cell>
          <cell r="C6389">
            <v>338</v>
          </cell>
          <cell r="D6389">
            <v>407236.20699999999</v>
          </cell>
          <cell r="E6389">
            <v>0.16</v>
          </cell>
          <cell r="F6389">
            <v>472394</v>
          </cell>
          <cell r="G6389" t="str">
            <v>ASCO CELDA</v>
          </cell>
        </row>
        <row r="6390">
          <cell r="A6390" t="str">
            <v>00006.55</v>
          </cell>
          <cell r="B6390" t="str">
            <v>2 tours autostables “pont de singe” + 28 dalles amortissantes</v>
          </cell>
          <cell r="C6390">
            <v>338</v>
          </cell>
          <cell r="D6390">
            <v>639541.37899999996</v>
          </cell>
          <cell r="E6390">
            <v>0.16</v>
          </cell>
          <cell r="F6390">
            <v>741868</v>
          </cell>
          <cell r="G6390" t="str">
            <v>ASCO CELDA</v>
          </cell>
        </row>
        <row r="6391">
          <cell r="A6391" t="str">
            <v>00223.55</v>
          </cell>
          <cell r="B6391" t="str">
            <v>3 tours autostables “tunnel et échelle”</v>
          </cell>
          <cell r="C6391">
            <v>339</v>
          </cell>
          <cell r="D6391">
            <v>563503.44799999997</v>
          </cell>
          <cell r="E6391">
            <v>0.16</v>
          </cell>
          <cell r="F6391">
            <v>653664</v>
          </cell>
          <cell r="G6391" t="str">
            <v>ASCO CELDA</v>
          </cell>
        </row>
        <row r="6392">
          <cell r="A6392" t="str">
            <v>00007.55</v>
          </cell>
          <cell r="B6392" t="str">
            <v>3 tours autostables “tunnel et échelle” + 36 dalles amortissantes</v>
          </cell>
          <cell r="C6392">
            <v>339</v>
          </cell>
          <cell r="D6392">
            <v>853076.72400000005</v>
          </cell>
          <cell r="E6392">
            <v>0.16</v>
          </cell>
          <cell r="F6392">
            <v>989569</v>
          </cell>
          <cell r="G6392" t="str">
            <v>ASCO CELDA</v>
          </cell>
        </row>
        <row r="6393">
          <cell r="A6393" t="str">
            <v>00008.55</v>
          </cell>
          <cell r="B6393" t="str">
            <v>3 tours autostables “escalade” + 36 dalles amortissantes</v>
          </cell>
          <cell r="C6393">
            <v>339</v>
          </cell>
          <cell r="D6393">
            <v>846802.58600000001</v>
          </cell>
          <cell r="E6393">
            <v>0.16</v>
          </cell>
          <cell r="F6393">
            <v>982291</v>
          </cell>
          <cell r="G6393" t="str">
            <v>ASCO CELDA</v>
          </cell>
        </row>
        <row r="6394">
          <cell r="A6394" t="str">
            <v>00050.55</v>
          </cell>
          <cell r="B6394" t="str">
            <v>3 tours autostables “escalade”</v>
          </cell>
          <cell r="C6394">
            <v>339</v>
          </cell>
          <cell r="D6394">
            <v>559281.03399999999</v>
          </cell>
          <cell r="E6394">
            <v>0.16</v>
          </cell>
          <cell r="F6394">
            <v>648766</v>
          </cell>
          <cell r="G6394" t="str">
            <v>ASCO CELDA</v>
          </cell>
        </row>
        <row r="6395">
          <cell r="A6395" t="str">
            <v>26722.55</v>
          </cell>
          <cell r="B6395" t="str">
            <v>Les 3 éléments Didajunior</v>
          </cell>
          <cell r="C6395">
            <v>340</v>
          </cell>
          <cell r="D6395">
            <v>49873.275999999998</v>
          </cell>
          <cell r="E6395">
            <v>0.16</v>
          </cell>
          <cell r="F6395">
            <v>57853</v>
          </cell>
          <cell r="G6395" t="str">
            <v>ASCO CELDA</v>
          </cell>
        </row>
        <row r="6396">
          <cell r="A6396" t="str">
            <v>25968.55</v>
          </cell>
          <cell r="B6396" t="str">
            <v>Les 3 éléments Didajunior</v>
          </cell>
          <cell r="C6396">
            <v>340</v>
          </cell>
          <cell r="D6396">
            <v>61148.275999999998</v>
          </cell>
          <cell r="E6396">
            <v>0.16</v>
          </cell>
          <cell r="F6396">
            <v>70932</v>
          </cell>
          <cell r="G6396" t="str">
            <v>ASCO CELDA</v>
          </cell>
        </row>
        <row r="6397">
          <cell r="A6397" t="str">
            <v>00171.55</v>
          </cell>
          <cell r="B6397" t="str">
            <v>Les 3 éléments Didajunior</v>
          </cell>
          <cell r="C6397">
            <v>340</v>
          </cell>
          <cell r="D6397">
            <v>20009.483</v>
          </cell>
          <cell r="E6397">
            <v>0.16</v>
          </cell>
          <cell r="F6397">
            <v>23211</v>
          </cell>
          <cell r="G6397" t="str">
            <v>ASCO CELDA</v>
          </cell>
        </row>
        <row r="6398">
          <cell r="A6398" t="str">
            <v>19002.55</v>
          </cell>
          <cell r="B6398" t="str">
            <v>Ensemble Didajunior Bases A et B + Echelle de liaison</v>
          </cell>
          <cell r="C6398">
            <v>340</v>
          </cell>
          <cell r="D6398">
            <v>120641.379</v>
          </cell>
          <cell r="E6398">
            <v>0.16</v>
          </cell>
          <cell r="F6398">
            <v>139944</v>
          </cell>
          <cell r="G6398" t="str">
            <v>ASCO CELDA</v>
          </cell>
        </row>
        <row r="6399">
          <cell r="A6399" t="str">
            <v>00010.55</v>
          </cell>
          <cell r="B6399" t="str">
            <v>Pince de montage Didagym</v>
          </cell>
          <cell r="C6399">
            <v>340</v>
          </cell>
          <cell r="D6399">
            <v>3579.31</v>
          </cell>
          <cell r="E6399">
            <v>0.16</v>
          </cell>
          <cell r="F6399">
            <v>4152</v>
          </cell>
          <cell r="G6399" t="str">
            <v>ASCO CELDA</v>
          </cell>
        </row>
        <row r="6400">
          <cell r="A6400" t="str">
            <v>24764.55</v>
          </cell>
          <cell r="B6400" t="str">
            <v>Alti Kit parcours 1</v>
          </cell>
          <cell r="C6400">
            <v>341</v>
          </cell>
          <cell r="D6400">
            <v>54325.862000000001</v>
          </cell>
          <cell r="E6400">
            <v>0.16</v>
          </cell>
          <cell r="F6400">
            <v>63018</v>
          </cell>
          <cell r="G6400" t="str">
            <v>ASCO CELDA</v>
          </cell>
        </row>
        <row r="6401">
          <cell r="A6401" t="str">
            <v>15980.55</v>
          </cell>
          <cell r="B6401" t="str">
            <v>Alti Kit parcours 2</v>
          </cell>
          <cell r="C6401">
            <v>341</v>
          </cell>
          <cell r="D6401">
            <v>69746.551999999996</v>
          </cell>
          <cell r="E6401">
            <v>0.16</v>
          </cell>
          <cell r="F6401">
            <v>80906</v>
          </cell>
          <cell r="G6401" t="str">
            <v>ASCO CELDA</v>
          </cell>
        </row>
        <row r="6402">
          <cell r="A6402" t="str">
            <v>44963.55</v>
          </cell>
          <cell r="B6402" t="str">
            <v>Kit Alti Code</v>
          </cell>
          <cell r="C6402">
            <v>341</v>
          </cell>
          <cell r="D6402">
            <v>10928.448</v>
          </cell>
          <cell r="E6402">
            <v>0.16</v>
          </cell>
          <cell r="F6402">
            <v>12677</v>
          </cell>
          <cell r="G6402" t="str">
            <v>ASCO CELDA</v>
          </cell>
        </row>
        <row r="6403">
          <cell r="A6403" t="str">
            <v>26455.55</v>
          </cell>
          <cell r="B6403" t="str">
            <v>4 “Alti 1”</v>
          </cell>
          <cell r="C6403">
            <v>342</v>
          </cell>
          <cell r="D6403">
            <v>6350.8620000000001</v>
          </cell>
          <cell r="E6403">
            <v>0.16</v>
          </cell>
          <cell r="F6403">
            <v>7367</v>
          </cell>
          <cell r="G6403" t="str">
            <v>ASCO CELDA</v>
          </cell>
        </row>
        <row r="6404">
          <cell r="A6404" t="str">
            <v>25402.55</v>
          </cell>
          <cell r="B6404" t="str">
            <v>4 “Chenilles” Alti</v>
          </cell>
          <cell r="C6404">
            <v>342</v>
          </cell>
          <cell r="D6404">
            <v>8845.69</v>
          </cell>
          <cell r="E6404">
            <v>0.16</v>
          </cell>
          <cell r="F6404">
            <v>10261</v>
          </cell>
          <cell r="G6404" t="str">
            <v>ASCO CELDA</v>
          </cell>
        </row>
        <row r="6405">
          <cell r="A6405" t="str">
            <v>28871.55</v>
          </cell>
          <cell r="B6405" t="str">
            <v>2 “Alti 3”</v>
          </cell>
          <cell r="C6405">
            <v>342</v>
          </cell>
          <cell r="D6405">
            <v>9918.1029999999992</v>
          </cell>
          <cell r="E6405">
            <v>0.16</v>
          </cell>
          <cell r="F6405">
            <v>11505</v>
          </cell>
          <cell r="G6405" t="str">
            <v>ASCO CELDA</v>
          </cell>
        </row>
        <row r="6406">
          <cell r="A6406" t="str">
            <v>29331.55</v>
          </cell>
          <cell r="B6406" t="str">
            <v>4 “Alti Plan”</v>
          </cell>
          <cell r="C6406">
            <v>342</v>
          </cell>
          <cell r="D6406">
            <v>22206.034</v>
          </cell>
          <cell r="E6406">
            <v>0.16</v>
          </cell>
          <cell r="F6406">
            <v>25759</v>
          </cell>
          <cell r="G6406" t="str">
            <v>ASCO CELDA</v>
          </cell>
        </row>
        <row r="6407">
          <cell r="A6407" t="str">
            <v>29063.55</v>
          </cell>
          <cell r="B6407" t="str">
            <v>2 “Alti 4”</v>
          </cell>
          <cell r="C6407">
            <v>342</v>
          </cell>
          <cell r="D6407">
            <v>12386.207</v>
          </cell>
          <cell r="E6407">
            <v>0.16</v>
          </cell>
          <cell r="F6407">
            <v>14368</v>
          </cell>
          <cell r="G6407" t="str">
            <v>ASCO CELDA</v>
          </cell>
        </row>
        <row r="6408">
          <cell r="A6408" t="str">
            <v>24755.55</v>
          </cell>
          <cell r="B6408" t="str">
            <v>“Alti Step”</v>
          </cell>
          <cell r="C6408">
            <v>342</v>
          </cell>
          <cell r="D6408">
            <v>5864.6549999999997</v>
          </cell>
          <cell r="E6408">
            <v>0.16</v>
          </cell>
          <cell r="F6408">
            <v>6803</v>
          </cell>
          <cell r="G6408" t="str">
            <v>ASCO CELDA</v>
          </cell>
        </row>
        <row r="6409">
          <cell r="A6409" t="str">
            <v>24529.55</v>
          </cell>
          <cell r="B6409" t="str">
            <v>Action Alti</v>
          </cell>
          <cell r="C6409">
            <v>343</v>
          </cell>
          <cell r="D6409">
            <v>5766.3789999999999</v>
          </cell>
          <cell r="E6409">
            <v>0.16</v>
          </cell>
          <cell r="F6409">
            <v>6689</v>
          </cell>
          <cell r="G6409" t="str">
            <v>ASCO CELDA</v>
          </cell>
        </row>
        <row r="6410">
          <cell r="A6410" t="str">
            <v>24530.55</v>
          </cell>
          <cell r="B6410" t="str">
            <v>Gymprojet Alti</v>
          </cell>
          <cell r="C6410">
            <v>343</v>
          </cell>
          <cell r="D6410">
            <v>4739.6549999999997</v>
          </cell>
          <cell r="E6410">
            <v>0.16</v>
          </cell>
          <cell r="F6410">
            <v>5498</v>
          </cell>
          <cell r="G6410" t="str">
            <v>ASCO CELDA</v>
          </cell>
        </row>
        <row r="6411">
          <cell r="A6411" t="str">
            <v>00183.55</v>
          </cell>
          <cell r="B6411" t="str">
            <v>Luna Kit parcours 11 pièces</v>
          </cell>
          <cell r="C6411">
            <v>344</v>
          </cell>
          <cell r="D6411">
            <v>164481.03400000001</v>
          </cell>
          <cell r="E6411">
            <v>0.16</v>
          </cell>
          <cell r="F6411">
            <v>190798</v>
          </cell>
          <cell r="G6411" t="str">
            <v>ASCO CELDA</v>
          </cell>
        </row>
        <row r="6412">
          <cell r="A6412" t="str">
            <v>00182.55</v>
          </cell>
          <cell r="B6412" t="str">
            <v>Luna Kit parcours 7 pièces</v>
          </cell>
          <cell r="C6412">
            <v>344</v>
          </cell>
          <cell r="D6412">
            <v>97369.827999999994</v>
          </cell>
          <cell r="E6412">
            <v>0.16</v>
          </cell>
          <cell r="F6412">
            <v>112949</v>
          </cell>
          <cell r="G6412" t="str">
            <v>ASCO CELDA</v>
          </cell>
        </row>
        <row r="6413">
          <cell r="A6413" t="str">
            <v>00180.55</v>
          </cell>
          <cell r="B6413" t="str">
            <v>Luna Kit parcours  5 pièces</v>
          </cell>
          <cell r="C6413">
            <v>344</v>
          </cell>
          <cell r="D6413">
            <v>63412.069000000003</v>
          </cell>
          <cell r="E6413">
            <v>0.16</v>
          </cell>
          <cell r="F6413">
            <v>73558</v>
          </cell>
          <cell r="G6413" t="str">
            <v>ASCO CELDA</v>
          </cell>
        </row>
        <row r="6414">
          <cell r="A6414" t="str">
            <v>29288.55</v>
          </cell>
          <cell r="B6414" t="str">
            <v>2 “Luna 1”</v>
          </cell>
          <cell r="C6414">
            <v>345</v>
          </cell>
          <cell r="D6414">
            <v>19468.102999999999</v>
          </cell>
          <cell r="E6414">
            <v>0.16</v>
          </cell>
          <cell r="F6414">
            <v>22583</v>
          </cell>
          <cell r="G6414" t="str">
            <v>ASCO CELDA</v>
          </cell>
        </row>
        <row r="6415">
          <cell r="A6415" t="str">
            <v>00019.55</v>
          </cell>
          <cell r="B6415" t="str">
            <v>Réassort : 8 anti-glisse (Luna 1)</v>
          </cell>
          <cell r="C6415">
            <v>345</v>
          </cell>
          <cell r="D6415">
            <v>961.20699999999999</v>
          </cell>
          <cell r="E6415">
            <v>0.16</v>
          </cell>
          <cell r="F6415">
            <v>1115</v>
          </cell>
          <cell r="G6415" t="str">
            <v>ASCO CELDA</v>
          </cell>
        </row>
        <row r="6416">
          <cell r="A6416" t="str">
            <v>29976.55</v>
          </cell>
          <cell r="B6416" t="str">
            <v>2 “Luna 2”</v>
          </cell>
          <cell r="C6416">
            <v>345</v>
          </cell>
          <cell r="D6416">
            <v>27502.585999999999</v>
          </cell>
          <cell r="E6416">
            <v>0.16</v>
          </cell>
          <cell r="F6416">
            <v>31903</v>
          </cell>
          <cell r="G6416" t="str">
            <v>ASCO CELDA</v>
          </cell>
        </row>
        <row r="6417">
          <cell r="A6417" t="str">
            <v>00022.55</v>
          </cell>
          <cell r="B6417" t="str">
            <v>Réassort : 8 anti-glisse (luna 2)</v>
          </cell>
          <cell r="C6417">
            <v>345</v>
          </cell>
          <cell r="D6417">
            <v>961.20699999999999</v>
          </cell>
          <cell r="E6417">
            <v>0.16</v>
          </cell>
          <cell r="F6417">
            <v>1115</v>
          </cell>
          <cell r="G6417" t="str">
            <v>ASCO CELDA</v>
          </cell>
        </row>
        <row r="6418">
          <cell r="A6418" t="str">
            <v>27013.55</v>
          </cell>
          <cell r="B6418" t="str">
            <v>Luna Planche</v>
          </cell>
          <cell r="C6418">
            <v>345</v>
          </cell>
          <cell r="D6418">
            <v>12968.966</v>
          </cell>
          <cell r="E6418">
            <v>0.16</v>
          </cell>
          <cell r="F6418">
            <v>15044</v>
          </cell>
          <cell r="G6418" t="str">
            <v>ASCO CELDA</v>
          </cell>
        </row>
        <row r="6419">
          <cell r="A6419" t="str">
            <v>25073.55</v>
          </cell>
          <cell r="B6419" t="str">
            <v>Luna Plo</v>
          </cell>
          <cell r="C6419">
            <v>345</v>
          </cell>
          <cell r="D6419">
            <v>19474.137999999999</v>
          </cell>
          <cell r="E6419">
            <v>0.16</v>
          </cell>
          <cell r="F6419">
            <v>22590</v>
          </cell>
          <cell r="G6419" t="str">
            <v>ASCO CELDA</v>
          </cell>
        </row>
        <row r="6420">
          <cell r="A6420" t="str">
            <v>25126.55</v>
          </cell>
          <cell r="B6420" t="str">
            <v>Luna Plan</v>
          </cell>
          <cell r="C6420">
            <v>345</v>
          </cell>
          <cell r="D6420">
            <v>20806.034</v>
          </cell>
          <cell r="E6420">
            <v>0.16</v>
          </cell>
          <cell r="F6420">
            <v>24135</v>
          </cell>
          <cell r="G6420" t="str">
            <v>ASCO CELDA</v>
          </cell>
        </row>
        <row r="6421">
          <cell r="A6421" t="str">
            <v>02491.55</v>
          </cell>
          <cell r="B6421" t="str">
            <v>Edra Kit action</v>
          </cell>
          <cell r="C6421">
            <v>346</v>
          </cell>
          <cell r="D6421">
            <v>24113.793000000001</v>
          </cell>
          <cell r="E6421">
            <v>0.16</v>
          </cell>
          <cell r="F6421">
            <v>27972</v>
          </cell>
          <cell r="G6421" t="str">
            <v>ASCO CELDA</v>
          </cell>
        </row>
        <row r="6422">
          <cell r="A6422" t="str">
            <v>00549.55</v>
          </cell>
          <cell r="B6422" t="str">
            <v>Edra Kit gymlatt</v>
          </cell>
          <cell r="C6422">
            <v>346</v>
          </cell>
          <cell r="D6422">
            <v>28365.517</v>
          </cell>
          <cell r="E6422">
            <v>0.16</v>
          </cell>
          <cell r="F6422">
            <v>32904</v>
          </cell>
          <cell r="G6422" t="str">
            <v>ASCO CELDA</v>
          </cell>
        </row>
        <row r="6423">
          <cell r="A6423" t="str">
            <v>02623.55</v>
          </cell>
          <cell r="B6423" t="str">
            <v>Edra Kit parcours</v>
          </cell>
          <cell r="C6423">
            <v>346</v>
          </cell>
          <cell r="D6423">
            <v>30537.931</v>
          </cell>
          <cell r="E6423">
            <v>0.16</v>
          </cell>
          <cell r="F6423">
            <v>35424</v>
          </cell>
          <cell r="G6423" t="str">
            <v>ASCO CELDA</v>
          </cell>
        </row>
        <row r="6424">
          <cell r="A6424" t="str">
            <v>24323.55</v>
          </cell>
          <cell r="B6424" t="str">
            <v>Les Parcours de motricité à l'école maternelle</v>
          </cell>
          <cell r="C6424">
            <v>346</v>
          </cell>
          <cell r="D6424">
            <v>4749.1379999999999</v>
          </cell>
          <cell r="E6424">
            <v>0.16</v>
          </cell>
          <cell r="F6424">
            <v>5509</v>
          </cell>
          <cell r="G6424" t="str">
            <v>ASCO CELDA</v>
          </cell>
        </row>
        <row r="6425">
          <cell r="A6425" t="str">
            <v>24621.55</v>
          </cell>
          <cell r="B6425" t="str">
            <v>Les Parcours de motricité à l'école maternelle</v>
          </cell>
          <cell r="C6425">
            <v>346</v>
          </cell>
          <cell r="D6425">
            <v>559.48299999999995</v>
          </cell>
          <cell r="E6425">
            <v>0.16</v>
          </cell>
          <cell r="F6425">
            <v>649</v>
          </cell>
          <cell r="G6425" t="str">
            <v>ASCO CELDA</v>
          </cell>
        </row>
        <row r="6426">
          <cell r="A6426" t="str">
            <v>04747.55</v>
          </cell>
          <cell r="B6426" t="str">
            <v>Attitudes Edra</v>
          </cell>
          <cell r="C6426">
            <v>347</v>
          </cell>
          <cell r="D6426">
            <v>13436.207</v>
          </cell>
          <cell r="E6426">
            <v>0.16</v>
          </cell>
          <cell r="F6426">
            <v>15586</v>
          </cell>
          <cell r="G6426" t="str">
            <v>ASCO CELDA</v>
          </cell>
        </row>
        <row r="6427">
          <cell r="A6427" t="str">
            <v>04750.55</v>
          </cell>
          <cell r="B6427" t="str">
            <v>Gymprojet Edra</v>
          </cell>
          <cell r="C6427">
            <v>347</v>
          </cell>
          <cell r="D6427">
            <v>18753.448</v>
          </cell>
          <cell r="E6427">
            <v>0.16</v>
          </cell>
          <cell r="F6427">
            <v>21754</v>
          </cell>
          <cell r="G6427" t="str">
            <v>ASCO CELDA</v>
          </cell>
        </row>
        <row r="6428">
          <cell r="A6428" t="str">
            <v>00237.55</v>
          </cell>
          <cell r="B6428" t="str">
            <v>Les 2 figurines</v>
          </cell>
          <cell r="C6428">
            <v>347</v>
          </cell>
          <cell r="D6428">
            <v>2861.2069999999999</v>
          </cell>
          <cell r="E6428">
            <v>0.16</v>
          </cell>
          <cell r="F6428">
            <v>3319</v>
          </cell>
          <cell r="G6428" t="str">
            <v>ASCO CELDA</v>
          </cell>
        </row>
        <row r="6429">
          <cell r="A6429" t="str">
            <v>25672.55</v>
          </cell>
          <cell r="B6429" t="str">
            <v>Lotogym</v>
          </cell>
          <cell r="C6429">
            <v>347</v>
          </cell>
          <cell r="D6429">
            <v>7188.7929999999997</v>
          </cell>
          <cell r="E6429">
            <v>0.16</v>
          </cell>
          <cell r="F6429">
            <v>8339</v>
          </cell>
          <cell r="G6429" t="str">
            <v>ASCO CELDA</v>
          </cell>
        </row>
        <row r="6430">
          <cell r="A6430" t="str">
            <v>59252.55</v>
          </cell>
          <cell r="B6430" t="str">
            <v>1 Lotogym + 2 figurines</v>
          </cell>
          <cell r="C6430">
            <v>347</v>
          </cell>
          <cell r="D6430">
            <v>9164.6550000000007</v>
          </cell>
          <cell r="E6430">
            <v>0.16</v>
          </cell>
          <cell r="F6430">
            <v>10631</v>
          </cell>
          <cell r="G6430" t="str">
            <v>ASCO CELDA</v>
          </cell>
        </row>
        <row r="6431">
          <cell r="A6431" t="str">
            <v>25449.55</v>
          </cell>
          <cell r="B6431" t="str">
            <v>Arcade</v>
          </cell>
          <cell r="C6431">
            <v>348</v>
          </cell>
          <cell r="D6431">
            <v>15571.552</v>
          </cell>
          <cell r="E6431">
            <v>0.16</v>
          </cell>
          <cell r="F6431">
            <v>18063</v>
          </cell>
          <cell r="G6431" t="str">
            <v>ASCO CELDA</v>
          </cell>
        </row>
        <row r="6432">
          <cell r="A6432" t="str">
            <v>25233.55</v>
          </cell>
          <cell r="B6432" t="str">
            <v>Arcade</v>
          </cell>
          <cell r="C6432">
            <v>348</v>
          </cell>
          <cell r="D6432">
            <v>15571.552</v>
          </cell>
          <cell r="E6432">
            <v>0.16</v>
          </cell>
          <cell r="F6432">
            <v>18063</v>
          </cell>
          <cell r="G6432" t="str">
            <v>ASCO CELDA</v>
          </cell>
        </row>
        <row r="6433">
          <cell r="A6433" t="str">
            <v>25805.55</v>
          </cell>
          <cell r="B6433" t="str">
            <v>Arcade</v>
          </cell>
          <cell r="C6433">
            <v>348</v>
          </cell>
          <cell r="D6433">
            <v>15571.552</v>
          </cell>
          <cell r="E6433">
            <v>0.16</v>
          </cell>
          <cell r="F6433">
            <v>18063</v>
          </cell>
          <cell r="G6433" t="str">
            <v>ASCO CELDA</v>
          </cell>
        </row>
        <row r="6434">
          <cell r="A6434" t="str">
            <v>28807.55</v>
          </cell>
          <cell r="B6434" t="str">
            <v>Arcade</v>
          </cell>
          <cell r="C6434">
            <v>348</v>
          </cell>
          <cell r="D6434">
            <v>15571.552</v>
          </cell>
          <cell r="E6434">
            <v>0.16</v>
          </cell>
          <cell r="F6434">
            <v>18063</v>
          </cell>
          <cell r="G6434" t="str">
            <v>ASCO CELDA</v>
          </cell>
        </row>
        <row r="6435">
          <cell r="A6435" t="str">
            <v>25108.55</v>
          </cell>
          <cell r="B6435" t="str">
            <v>Poutre</v>
          </cell>
          <cell r="C6435">
            <v>348</v>
          </cell>
          <cell r="D6435">
            <v>12138.793</v>
          </cell>
          <cell r="E6435">
            <v>0.16</v>
          </cell>
          <cell r="F6435">
            <v>14081</v>
          </cell>
          <cell r="G6435" t="str">
            <v>ASCO CELDA</v>
          </cell>
        </row>
        <row r="6436">
          <cell r="A6436" t="str">
            <v>25019.55</v>
          </cell>
          <cell r="B6436" t="str">
            <v>Poutre</v>
          </cell>
          <cell r="C6436">
            <v>348</v>
          </cell>
          <cell r="D6436">
            <v>12138.793</v>
          </cell>
          <cell r="E6436">
            <v>0.16</v>
          </cell>
          <cell r="F6436">
            <v>14081</v>
          </cell>
          <cell r="G6436" t="str">
            <v>ASCO CELDA</v>
          </cell>
        </row>
        <row r="6437">
          <cell r="A6437" t="str">
            <v>25251.55</v>
          </cell>
          <cell r="B6437" t="str">
            <v>Poutre</v>
          </cell>
          <cell r="C6437">
            <v>348</v>
          </cell>
          <cell r="D6437">
            <v>12138.793</v>
          </cell>
          <cell r="E6437">
            <v>0.16</v>
          </cell>
          <cell r="F6437">
            <v>14081</v>
          </cell>
          <cell r="G6437" t="str">
            <v>ASCO CELDA</v>
          </cell>
        </row>
        <row r="6438">
          <cell r="A6438" t="str">
            <v>25270.55</v>
          </cell>
          <cell r="B6438" t="str">
            <v>Poutre</v>
          </cell>
          <cell r="C6438">
            <v>348</v>
          </cell>
          <cell r="D6438">
            <v>12138.793</v>
          </cell>
          <cell r="E6438">
            <v>0.16</v>
          </cell>
          <cell r="F6438">
            <v>14081</v>
          </cell>
          <cell r="G6438" t="str">
            <v>ASCO CELDA</v>
          </cell>
        </row>
        <row r="6439">
          <cell r="A6439" t="str">
            <v>25117.55</v>
          </cell>
          <cell r="B6439" t="str">
            <v>5 “Gymplo”</v>
          </cell>
          <cell r="C6439">
            <v>348</v>
          </cell>
          <cell r="D6439">
            <v>4545.6899999999996</v>
          </cell>
          <cell r="E6439">
            <v>0.16</v>
          </cell>
          <cell r="F6439">
            <v>5273</v>
          </cell>
          <cell r="G6439" t="str">
            <v>ASCO CELDA</v>
          </cell>
        </row>
        <row r="6440">
          <cell r="A6440" t="str">
            <v>24961.55</v>
          </cell>
          <cell r="B6440" t="str">
            <v>12 “Edracyl”</v>
          </cell>
          <cell r="C6440">
            <v>348</v>
          </cell>
          <cell r="D6440">
            <v>27920.69</v>
          </cell>
          <cell r="E6440">
            <v>0.16</v>
          </cell>
          <cell r="F6440">
            <v>32388</v>
          </cell>
          <cell r="G6440" t="str">
            <v>ASCO CELDA</v>
          </cell>
        </row>
        <row r="6441">
          <cell r="A6441" t="str">
            <v>24488.55</v>
          </cell>
          <cell r="B6441" t="str">
            <v>5 “Gymlud”</v>
          </cell>
          <cell r="C6441">
            <v>348</v>
          </cell>
          <cell r="D6441">
            <v>9903.4480000000003</v>
          </cell>
          <cell r="E6441">
            <v>0.16</v>
          </cell>
          <cell r="F6441">
            <v>11488</v>
          </cell>
          <cell r="G6441" t="str">
            <v>ASCO CELDA</v>
          </cell>
        </row>
        <row r="6442">
          <cell r="A6442" t="str">
            <v>29395.55</v>
          </cell>
          <cell r="B6442" t="str">
            <v>16 “Edralud”</v>
          </cell>
          <cell r="C6442">
            <v>348</v>
          </cell>
          <cell r="D6442">
            <v>31593.102999999999</v>
          </cell>
          <cell r="E6442">
            <v>0.16</v>
          </cell>
          <cell r="F6442">
            <v>36648</v>
          </cell>
          <cell r="G6442" t="str">
            <v>ASCO CELDA</v>
          </cell>
        </row>
        <row r="6443">
          <cell r="A6443" t="str">
            <v>24497.55</v>
          </cell>
          <cell r="B6443" t="str">
            <v>2 “Gymplanches”</v>
          </cell>
          <cell r="C6443">
            <v>348</v>
          </cell>
          <cell r="D6443">
            <v>7480.1719999999996</v>
          </cell>
          <cell r="E6443">
            <v>0.16</v>
          </cell>
          <cell r="F6443">
            <v>8677</v>
          </cell>
          <cell r="G6443" t="str">
            <v>ASCO CELDA</v>
          </cell>
        </row>
        <row r="6444">
          <cell r="A6444" t="str">
            <v>49979.55</v>
          </cell>
          <cell r="B6444" t="str">
            <v>Tubes de connexion</v>
          </cell>
          <cell r="C6444">
            <v>349</v>
          </cell>
          <cell r="D6444">
            <v>181.03399999999999</v>
          </cell>
          <cell r="E6444">
            <v>0.16</v>
          </cell>
          <cell r="F6444">
            <v>210</v>
          </cell>
          <cell r="G6444" t="str">
            <v>ASCO CELDA</v>
          </cell>
        </row>
        <row r="6445">
          <cell r="A6445" t="str">
            <v>25565.55</v>
          </cell>
          <cell r="B6445" t="str">
            <v>Tubes de connexion</v>
          </cell>
          <cell r="C6445">
            <v>349</v>
          </cell>
          <cell r="D6445">
            <v>720.69</v>
          </cell>
          <cell r="E6445">
            <v>0.16</v>
          </cell>
          <cell r="F6445">
            <v>836</v>
          </cell>
          <cell r="G6445" t="str">
            <v>ASCO CELDA</v>
          </cell>
        </row>
        <row r="6446">
          <cell r="A6446" t="str">
            <v>00773.55</v>
          </cell>
          <cell r="B6446" t="str">
            <v>Tubes de connexion</v>
          </cell>
          <cell r="C6446">
            <v>349</v>
          </cell>
          <cell r="D6446">
            <v>2119.828</v>
          </cell>
          <cell r="E6446">
            <v>0.16</v>
          </cell>
          <cell r="F6446">
            <v>2459</v>
          </cell>
          <cell r="G6446" t="str">
            <v>ASCO CELDA</v>
          </cell>
        </row>
        <row r="6447">
          <cell r="A6447" t="str">
            <v>43966.55</v>
          </cell>
          <cell r="B6447" t="str">
            <v>Tubes de connexion</v>
          </cell>
          <cell r="C6447">
            <v>349</v>
          </cell>
          <cell r="D6447">
            <v>7420.69</v>
          </cell>
          <cell r="E6447">
            <v>0.16</v>
          </cell>
          <cell r="F6447">
            <v>8608</v>
          </cell>
          <cell r="G6447" t="str">
            <v>ASCO CELDA</v>
          </cell>
        </row>
        <row r="6448">
          <cell r="A6448" t="str">
            <v>35626.55</v>
          </cell>
          <cell r="B6448" t="str">
            <v>Tubes de connexion</v>
          </cell>
          <cell r="C6448">
            <v>349</v>
          </cell>
          <cell r="D6448">
            <v>3055.172</v>
          </cell>
          <cell r="E6448">
            <v>0.16</v>
          </cell>
          <cell r="F6448">
            <v>3544</v>
          </cell>
          <cell r="G6448" t="str">
            <v>ASCO CELDA</v>
          </cell>
        </row>
        <row r="6449">
          <cell r="A6449" t="str">
            <v>24915.55</v>
          </cell>
          <cell r="B6449" t="str">
            <v>Gymbâtons</v>
          </cell>
          <cell r="C6449">
            <v>349</v>
          </cell>
          <cell r="D6449">
            <v>1951.7239999999999</v>
          </cell>
          <cell r="E6449">
            <v>0.16</v>
          </cell>
          <cell r="F6449">
            <v>2264</v>
          </cell>
          <cell r="G6449" t="str">
            <v>ASCO CELDA</v>
          </cell>
        </row>
        <row r="6450">
          <cell r="A6450" t="str">
            <v>35919.55</v>
          </cell>
          <cell r="B6450" t="str">
            <v>Gymbâtons</v>
          </cell>
          <cell r="C6450">
            <v>349</v>
          </cell>
          <cell r="D6450">
            <v>7425</v>
          </cell>
          <cell r="E6450">
            <v>0.16</v>
          </cell>
          <cell r="F6450">
            <v>8613</v>
          </cell>
          <cell r="G6450" t="str">
            <v>ASCO CELDA</v>
          </cell>
        </row>
        <row r="6451">
          <cell r="A6451" t="str">
            <v>35006.55</v>
          </cell>
          <cell r="B6451" t="str">
            <v>Gymbâtons</v>
          </cell>
          <cell r="C6451">
            <v>349</v>
          </cell>
          <cell r="D6451">
            <v>6066.3789999999999</v>
          </cell>
          <cell r="E6451">
            <v>0.16</v>
          </cell>
          <cell r="F6451">
            <v>7037</v>
          </cell>
          <cell r="G6451" t="str">
            <v>ASCO CELDA</v>
          </cell>
        </row>
        <row r="6452">
          <cell r="A6452" t="str">
            <v>28816.55</v>
          </cell>
          <cell r="B6452" t="str">
            <v>25 “Gymlatt”</v>
          </cell>
          <cell r="C6452">
            <v>349</v>
          </cell>
          <cell r="D6452">
            <v>13262.069</v>
          </cell>
          <cell r="E6452">
            <v>0.16</v>
          </cell>
          <cell r="F6452">
            <v>15384</v>
          </cell>
          <cell r="G6452" t="str">
            <v>ASCO CELDA</v>
          </cell>
        </row>
        <row r="6453">
          <cell r="A6453" t="str">
            <v>24737.55</v>
          </cell>
          <cell r="B6453" t="str">
            <v>12 pinces orientables</v>
          </cell>
          <cell r="C6453">
            <v>349</v>
          </cell>
          <cell r="D6453">
            <v>3876.7240000000002</v>
          </cell>
          <cell r="E6453">
            <v>0.16</v>
          </cell>
          <cell r="F6453">
            <v>4497</v>
          </cell>
          <cell r="G6453" t="str">
            <v>ASCO CELDA</v>
          </cell>
        </row>
        <row r="6454">
          <cell r="A6454" t="str">
            <v>33610.55</v>
          </cell>
          <cell r="B6454" t="str">
            <v>12 “Edrax”</v>
          </cell>
          <cell r="C6454">
            <v>349</v>
          </cell>
          <cell r="D6454">
            <v>6140.5169999999998</v>
          </cell>
          <cell r="E6454">
            <v>0.16</v>
          </cell>
          <cell r="F6454">
            <v>7123</v>
          </cell>
          <cell r="G6454" t="str">
            <v>ASCO CELDA</v>
          </cell>
        </row>
        <row r="6455">
          <cell r="A6455" t="str">
            <v>01649.55</v>
          </cell>
          <cell r="B6455" t="str">
            <v>Parcours Edra</v>
          </cell>
          <cell r="C6455">
            <v>350</v>
          </cell>
          <cell r="D6455">
            <v>56841.379000000001</v>
          </cell>
          <cell r="E6455">
            <v>0.16</v>
          </cell>
          <cell r="F6455">
            <v>65936</v>
          </cell>
          <cell r="G6455" t="str">
            <v>ASCO CELDA</v>
          </cell>
        </row>
        <row r="6456">
          <cell r="A6456" t="str">
            <v>01648.55</v>
          </cell>
          <cell r="B6456" t="str">
            <v>Grand parcours Edra</v>
          </cell>
          <cell r="C6456">
            <v>350</v>
          </cell>
          <cell r="D6456">
            <v>106208.621</v>
          </cell>
          <cell r="E6456">
            <v>0.16</v>
          </cell>
          <cell r="F6456">
            <v>123202</v>
          </cell>
          <cell r="G6456" t="str">
            <v>ASCO CELDA</v>
          </cell>
        </row>
        <row r="6457">
          <cell r="A6457" t="str">
            <v>01647.55</v>
          </cell>
          <cell r="B6457" t="str">
            <v>Alti, Luna, Edra le parcours combiné</v>
          </cell>
          <cell r="C6457">
            <v>350</v>
          </cell>
          <cell r="D6457">
            <v>106208.621</v>
          </cell>
          <cell r="E6457">
            <v>0.16</v>
          </cell>
          <cell r="F6457">
            <v>123202</v>
          </cell>
          <cell r="G6457" t="str">
            <v>ASCO CELDA</v>
          </cell>
        </row>
        <row r="6458">
          <cell r="A6458" t="str">
            <v>46028.55</v>
          </cell>
          <cell r="B6458" t="str">
            <v>Cerceaux plats “nylon”</v>
          </cell>
          <cell r="C6458">
            <v>351</v>
          </cell>
          <cell r="D6458">
            <v>5456.8969999999999</v>
          </cell>
          <cell r="E6458">
            <v>0.16</v>
          </cell>
          <cell r="F6458">
            <v>6330</v>
          </cell>
          <cell r="G6458" t="str">
            <v>ASCO CELDA</v>
          </cell>
        </row>
        <row r="6459">
          <cell r="A6459" t="str">
            <v>45479.55</v>
          </cell>
          <cell r="B6459" t="str">
            <v>Cerceaux plats “nylon”</v>
          </cell>
          <cell r="C6459">
            <v>351</v>
          </cell>
          <cell r="D6459">
            <v>5508.6210000000001</v>
          </cell>
          <cell r="E6459">
            <v>0.16</v>
          </cell>
          <cell r="F6459">
            <v>6390</v>
          </cell>
          <cell r="G6459" t="str">
            <v>ASCO CELDA</v>
          </cell>
        </row>
        <row r="6460">
          <cell r="A6460" t="str">
            <v>24684.55</v>
          </cell>
          <cell r="B6460" t="str">
            <v>Cerceaux plats “nylon”</v>
          </cell>
          <cell r="C6460">
            <v>351</v>
          </cell>
          <cell r="D6460">
            <v>6558.6210000000001</v>
          </cell>
          <cell r="E6460">
            <v>0.16</v>
          </cell>
          <cell r="F6460">
            <v>7608</v>
          </cell>
          <cell r="G6460" t="str">
            <v>ASCO CELDA</v>
          </cell>
        </row>
        <row r="6461">
          <cell r="A6461" t="str">
            <v>02409.55</v>
          </cell>
          <cell r="B6461" t="str">
            <v>Kit 15 cerceaux nylon</v>
          </cell>
          <cell r="C6461">
            <v>351</v>
          </cell>
          <cell r="D6461">
            <v>12625.861999999999</v>
          </cell>
          <cell r="E6461">
            <v>0.16</v>
          </cell>
          <cell r="F6461">
            <v>14646</v>
          </cell>
          <cell r="G6461" t="str">
            <v>ASCO CELDA</v>
          </cell>
        </row>
        <row r="6462">
          <cell r="A6462" t="str">
            <v>44490.55</v>
          </cell>
          <cell r="B6462" t="str">
            <v>Cerceaux plats “polypro”</v>
          </cell>
          <cell r="C6462">
            <v>351</v>
          </cell>
          <cell r="D6462">
            <v>5582.759</v>
          </cell>
          <cell r="E6462">
            <v>0.16</v>
          </cell>
          <cell r="F6462">
            <v>6476</v>
          </cell>
          <cell r="G6462" t="str">
            <v>ASCO CELDA</v>
          </cell>
        </row>
        <row r="6463">
          <cell r="A6463" t="str">
            <v>24559.55</v>
          </cell>
          <cell r="B6463" t="str">
            <v>Cerceaux plats “polypro”</v>
          </cell>
          <cell r="C6463">
            <v>351</v>
          </cell>
          <cell r="D6463">
            <v>4259.4830000000002</v>
          </cell>
          <cell r="E6463">
            <v>0.16</v>
          </cell>
          <cell r="F6463">
            <v>4941</v>
          </cell>
          <cell r="G6463" t="str">
            <v>ASCO CELDA</v>
          </cell>
        </row>
        <row r="6464">
          <cell r="A6464" t="str">
            <v>24835.55</v>
          </cell>
          <cell r="B6464" t="str">
            <v>Cerceaux plats “polypro”</v>
          </cell>
          <cell r="C6464">
            <v>351</v>
          </cell>
          <cell r="D6464">
            <v>5554.31</v>
          </cell>
          <cell r="E6464">
            <v>0.16</v>
          </cell>
          <cell r="F6464">
            <v>6443</v>
          </cell>
          <cell r="G6464" t="str">
            <v>ASCO CELDA</v>
          </cell>
        </row>
        <row r="6465">
          <cell r="A6465" t="str">
            <v>35428.55</v>
          </cell>
          <cell r="B6465" t="str">
            <v>Accessoires pour cerceaux</v>
          </cell>
          <cell r="C6465">
            <v>351</v>
          </cell>
          <cell r="D6465">
            <v>965.51700000000005</v>
          </cell>
          <cell r="E6465">
            <v>0.16</v>
          </cell>
          <cell r="F6465">
            <v>1120</v>
          </cell>
          <cell r="G6465" t="str">
            <v>ASCO CELDA</v>
          </cell>
        </row>
        <row r="6466">
          <cell r="A6466" t="str">
            <v>24737.55</v>
          </cell>
          <cell r="B6466" t="str">
            <v>Accessoires pour cerceaux</v>
          </cell>
          <cell r="C6466">
            <v>351</v>
          </cell>
          <cell r="D6466">
            <v>3876.7240000000002</v>
          </cell>
          <cell r="E6466">
            <v>0.16</v>
          </cell>
          <cell r="F6466">
            <v>4497</v>
          </cell>
          <cell r="G6466" t="str">
            <v>ASCO CELDA</v>
          </cell>
        </row>
        <row r="6467">
          <cell r="A6467" t="str">
            <v>47633.55</v>
          </cell>
          <cell r="B6467" t="str">
            <v>Cerceaux tubes</v>
          </cell>
          <cell r="C6467">
            <v>351</v>
          </cell>
          <cell r="D6467">
            <v>2894.828</v>
          </cell>
          <cell r="E6467">
            <v>0.16</v>
          </cell>
          <cell r="F6467">
            <v>3358</v>
          </cell>
          <cell r="G6467" t="str">
            <v>ASCO CELDA</v>
          </cell>
        </row>
        <row r="6468">
          <cell r="A6468" t="str">
            <v>47634.55</v>
          </cell>
          <cell r="B6468" t="str">
            <v>Cerceaux tubes</v>
          </cell>
          <cell r="C6468">
            <v>351</v>
          </cell>
          <cell r="D6468">
            <v>3561.2069999999999</v>
          </cell>
          <cell r="E6468">
            <v>0.16</v>
          </cell>
          <cell r="F6468">
            <v>4131</v>
          </cell>
          <cell r="G6468" t="str">
            <v>ASCO CELDA</v>
          </cell>
        </row>
        <row r="6469">
          <cell r="A6469" t="str">
            <v>47635.55</v>
          </cell>
          <cell r="B6469" t="str">
            <v>Cerceaux tubes</v>
          </cell>
          <cell r="C6469">
            <v>351</v>
          </cell>
          <cell r="D6469">
            <v>4096.5519999999997</v>
          </cell>
          <cell r="E6469">
            <v>0.16</v>
          </cell>
          <cell r="F6469">
            <v>4752</v>
          </cell>
          <cell r="G6469" t="str">
            <v>ASCO CELDA</v>
          </cell>
        </row>
        <row r="6470">
          <cell r="A6470" t="str">
            <v>47636.55</v>
          </cell>
          <cell r="B6470" t="str">
            <v>Cerceaux tubes</v>
          </cell>
          <cell r="C6470">
            <v>351</v>
          </cell>
          <cell r="D6470">
            <v>4492.241</v>
          </cell>
          <cell r="E6470">
            <v>0.16</v>
          </cell>
          <cell r="F6470">
            <v>5211</v>
          </cell>
          <cell r="G6470" t="str">
            <v>ASCO CELDA</v>
          </cell>
        </row>
        <row r="6471">
          <cell r="A6471" t="str">
            <v>24334.55</v>
          </cell>
          <cell r="B6471" t="str">
            <v>Slackspot</v>
          </cell>
          <cell r="C6471">
            <v>352</v>
          </cell>
          <cell r="D6471">
            <v>33546.552000000003</v>
          </cell>
          <cell r="E6471">
            <v>0.16</v>
          </cell>
          <cell r="F6471">
            <v>38914</v>
          </cell>
          <cell r="G6471" t="str">
            <v>ASCO CELDA</v>
          </cell>
        </row>
        <row r="6472">
          <cell r="A6472" t="str">
            <v>24335.55</v>
          </cell>
          <cell r="B6472" t="str">
            <v>Slackspot</v>
          </cell>
          <cell r="C6472">
            <v>352</v>
          </cell>
          <cell r="D6472">
            <v>93661.206999999995</v>
          </cell>
          <cell r="E6472">
            <v>0.16</v>
          </cell>
          <cell r="F6472">
            <v>108647</v>
          </cell>
          <cell r="G6472" t="str">
            <v>ASCO CELDA</v>
          </cell>
        </row>
        <row r="6473">
          <cell r="A6473" t="str">
            <v>35812.55</v>
          </cell>
          <cell r="B6473" t="str">
            <v>Parcours d'équilibre</v>
          </cell>
          <cell r="C6473">
            <v>352</v>
          </cell>
          <cell r="D6473">
            <v>257461.20699999999</v>
          </cell>
          <cell r="E6473">
            <v>0.16</v>
          </cell>
          <cell r="F6473">
            <v>298655</v>
          </cell>
          <cell r="G6473" t="str">
            <v>ASCO CELDA</v>
          </cell>
        </row>
        <row r="6474">
          <cell r="A6474" t="str">
            <v>03412.55</v>
          </cell>
          <cell r="B6474" t="str">
            <v>Parcours “Pop'Up”</v>
          </cell>
          <cell r="C6474">
            <v>353</v>
          </cell>
          <cell r="D6474">
            <v>10248.276</v>
          </cell>
          <cell r="E6474">
            <v>0.16</v>
          </cell>
          <cell r="F6474">
            <v>11888</v>
          </cell>
          <cell r="G6474" t="str">
            <v>ASCO CELDA</v>
          </cell>
        </row>
        <row r="6475">
          <cell r="A6475" t="str">
            <v>38091.55</v>
          </cell>
          <cell r="B6475" t="str">
            <v>Cube multisports pop'up</v>
          </cell>
          <cell r="C6475">
            <v>353</v>
          </cell>
          <cell r="D6475">
            <v>8701.7240000000002</v>
          </cell>
          <cell r="E6475">
            <v>0.16</v>
          </cell>
          <cell r="F6475">
            <v>10094</v>
          </cell>
          <cell r="G6475" t="str">
            <v>ASCO CELDA</v>
          </cell>
        </row>
        <row r="6476">
          <cell r="A6476" t="str">
            <v>35022.55</v>
          </cell>
          <cell r="B6476" t="str">
            <v>Les tunnels</v>
          </cell>
          <cell r="C6476">
            <v>353</v>
          </cell>
          <cell r="D6476">
            <v>5710.3450000000003</v>
          </cell>
          <cell r="E6476">
            <v>0.16</v>
          </cell>
          <cell r="F6476">
            <v>6624</v>
          </cell>
          <cell r="G6476" t="str">
            <v>ASCO CELDA</v>
          </cell>
        </row>
        <row r="6477">
          <cell r="A6477" t="str">
            <v>35023.55</v>
          </cell>
          <cell r="B6477" t="str">
            <v>Les tunnels</v>
          </cell>
          <cell r="C6477">
            <v>353</v>
          </cell>
          <cell r="D6477">
            <v>9156.0339999999997</v>
          </cell>
          <cell r="E6477">
            <v>0.16</v>
          </cell>
          <cell r="F6477">
            <v>10621</v>
          </cell>
          <cell r="G6477" t="str">
            <v>ASCO CELDA</v>
          </cell>
        </row>
        <row r="6478">
          <cell r="A6478" t="str">
            <v>03411.55</v>
          </cell>
          <cell r="B6478" t="str">
            <v>Grande maison “Pop'Up”</v>
          </cell>
          <cell r="C6478">
            <v>353</v>
          </cell>
          <cell r="D6478">
            <v>13242.241</v>
          </cell>
          <cell r="E6478">
            <v>0.16</v>
          </cell>
          <cell r="F6478">
            <v>15361</v>
          </cell>
          <cell r="G6478" t="str">
            <v>ASCO CELDA</v>
          </cell>
        </row>
        <row r="6479">
          <cell r="A6479" t="str">
            <v>03467.55</v>
          </cell>
          <cell r="B6479" t="str">
            <v>500 balles multicolores</v>
          </cell>
          <cell r="C6479">
            <v>353</v>
          </cell>
          <cell r="D6479">
            <v>14011.207</v>
          </cell>
          <cell r="E6479">
            <v>0.16</v>
          </cell>
          <cell r="F6479">
            <v>16253</v>
          </cell>
          <cell r="G6479" t="str">
            <v>ASCO CELDA</v>
          </cell>
        </row>
        <row r="6480">
          <cell r="A6480" t="str">
            <v>59045.55</v>
          </cell>
          <cell r="B6480" t="str">
            <v>Roue géante</v>
          </cell>
          <cell r="C6480">
            <v>354</v>
          </cell>
          <cell r="D6480">
            <v>31471.552</v>
          </cell>
          <cell r="E6480">
            <v>0.16</v>
          </cell>
          <cell r="F6480">
            <v>36507</v>
          </cell>
          <cell r="G6480" t="str">
            <v>ASCO CELDA</v>
          </cell>
        </row>
        <row r="6481">
          <cell r="A6481" t="str">
            <v>48309.55</v>
          </cell>
          <cell r="B6481" t="str">
            <v>Baril de motricité</v>
          </cell>
          <cell r="C6481">
            <v>354</v>
          </cell>
          <cell r="D6481">
            <v>15266.379000000001</v>
          </cell>
          <cell r="E6481">
            <v>0.16</v>
          </cell>
          <cell r="F6481">
            <v>17709</v>
          </cell>
          <cell r="G6481" t="str">
            <v>ASCO CELDA</v>
          </cell>
        </row>
        <row r="6482">
          <cell r="A6482" t="str">
            <v>02056.55</v>
          </cell>
          <cell r="B6482" t="str">
            <v>Parcours en forêt</v>
          </cell>
          <cell r="C6482">
            <v>354</v>
          </cell>
          <cell r="D6482">
            <v>61430.171999999999</v>
          </cell>
          <cell r="E6482">
            <v>0.16</v>
          </cell>
          <cell r="F6482">
            <v>71259</v>
          </cell>
          <cell r="G6482" t="str">
            <v>ASCO CELDA</v>
          </cell>
        </row>
        <row r="6483">
          <cell r="A6483" t="str">
            <v>01485.55</v>
          </cell>
          <cell r="B6483" t="str">
            <v>Labyrinthe Dédale</v>
          </cell>
          <cell r="C6483">
            <v>354</v>
          </cell>
          <cell r="D6483">
            <v>18034.483</v>
          </cell>
          <cell r="E6483">
            <v>0.16</v>
          </cell>
          <cell r="F6483">
            <v>20920</v>
          </cell>
          <cell r="G6483" t="str">
            <v>ASCO CELDA</v>
          </cell>
        </row>
        <row r="6484">
          <cell r="A6484" t="str">
            <v>35694.55</v>
          </cell>
          <cell r="B6484" t="str">
            <v>Tobo'rampe</v>
          </cell>
          <cell r="C6484">
            <v>355</v>
          </cell>
          <cell r="D6484">
            <v>49972.413999999997</v>
          </cell>
          <cell r="E6484">
            <v>0.16</v>
          </cell>
          <cell r="F6484">
            <v>57968</v>
          </cell>
          <cell r="G6484" t="str">
            <v>ASCO CELDA</v>
          </cell>
        </row>
        <row r="6485">
          <cell r="A6485" t="str">
            <v>35704.55</v>
          </cell>
          <cell r="B6485" t="str">
            <v>Blocs sensoriels “densités”</v>
          </cell>
          <cell r="C6485">
            <v>355</v>
          </cell>
          <cell r="D6485">
            <v>42110.345000000001</v>
          </cell>
          <cell r="E6485">
            <v>0.16</v>
          </cell>
          <cell r="F6485">
            <v>48848</v>
          </cell>
          <cell r="G6485" t="str">
            <v>ASCO CELDA</v>
          </cell>
        </row>
        <row r="6486">
          <cell r="A6486" t="str">
            <v>88625.55</v>
          </cell>
          <cell r="B6486" t="str">
            <v>Les éléments Évolumousse</v>
          </cell>
          <cell r="C6486">
            <v>355</v>
          </cell>
          <cell r="D6486">
            <v>26224.137999999999</v>
          </cell>
          <cell r="E6486">
            <v>0.16</v>
          </cell>
          <cell r="F6486">
            <v>30420</v>
          </cell>
          <cell r="G6486" t="str">
            <v>ASCO CELDA</v>
          </cell>
        </row>
        <row r="6487">
          <cell r="A6487" t="str">
            <v>88627.55</v>
          </cell>
          <cell r="B6487" t="str">
            <v>Les éléments Évolumousse</v>
          </cell>
          <cell r="C6487">
            <v>355</v>
          </cell>
          <cell r="D6487">
            <v>25211.206999999999</v>
          </cell>
          <cell r="E6487">
            <v>0.16</v>
          </cell>
          <cell r="F6487">
            <v>29245</v>
          </cell>
          <cell r="G6487" t="str">
            <v>ASCO CELDA</v>
          </cell>
        </row>
        <row r="6488">
          <cell r="A6488" t="str">
            <v>88626.55</v>
          </cell>
          <cell r="B6488" t="str">
            <v>Les éléments Évolumousse</v>
          </cell>
          <cell r="C6488">
            <v>355</v>
          </cell>
          <cell r="D6488">
            <v>26167.241000000002</v>
          </cell>
          <cell r="E6488">
            <v>0.16</v>
          </cell>
          <cell r="F6488">
            <v>30354</v>
          </cell>
          <cell r="G6488" t="str">
            <v>ASCO CELDA</v>
          </cell>
        </row>
        <row r="6489">
          <cell r="A6489" t="str">
            <v>88624.55</v>
          </cell>
          <cell r="B6489" t="str">
            <v>Les éléments Évolumousse</v>
          </cell>
          <cell r="C6489">
            <v>355</v>
          </cell>
          <cell r="D6489">
            <v>26167.241000000002</v>
          </cell>
          <cell r="E6489">
            <v>0.16</v>
          </cell>
          <cell r="F6489">
            <v>30354</v>
          </cell>
          <cell r="G6489" t="str">
            <v>ASCO CELDA</v>
          </cell>
        </row>
        <row r="6490">
          <cell r="A6490" t="str">
            <v>24599.55</v>
          </cell>
          <cell r="B6490" t="str">
            <v>Les éléments Évolumousse</v>
          </cell>
          <cell r="C6490">
            <v>355</v>
          </cell>
          <cell r="D6490">
            <v>74464.654999999999</v>
          </cell>
          <cell r="E6490">
            <v>0.16</v>
          </cell>
          <cell r="F6490">
            <v>86379</v>
          </cell>
          <cell r="G6490" t="str">
            <v>ASCO CELDA</v>
          </cell>
        </row>
        <row r="6491">
          <cell r="A6491" t="str">
            <v>88621.55</v>
          </cell>
          <cell r="B6491" t="str">
            <v>Les éléments Évolumousse</v>
          </cell>
          <cell r="C6491">
            <v>355</v>
          </cell>
          <cell r="D6491">
            <v>16279.31</v>
          </cell>
          <cell r="E6491">
            <v>0.16</v>
          </cell>
          <cell r="F6491">
            <v>18884</v>
          </cell>
          <cell r="G6491" t="str">
            <v>ASCO CELDA</v>
          </cell>
        </row>
        <row r="6492">
          <cell r="A6492" t="str">
            <v>88622.55</v>
          </cell>
          <cell r="B6492" t="str">
            <v>Les éléments Évolumousse</v>
          </cell>
          <cell r="C6492">
            <v>355</v>
          </cell>
          <cell r="D6492">
            <v>23252.585999999999</v>
          </cell>
          <cell r="E6492">
            <v>0.16</v>
          </cell>
          <cell r="F6492">
            <v>26973</v>
          </cell>
          <cell r="G6492" t="str">
            <v>ASCO CELDA</v>
          </cell>
        </row>
        <row r="6493">
          <cell r="A6493" t="str">
            <v>35702.55</v>
          </cell>
          <cell r="B6493" t="str">
            <v>Escalier à bascule</v>
          </cell>
          <cell r="C6493">
            <v>356</v>
          </cell>
          <cell r="D6493">
            <v>49970.69</v>
          </cell>
          <cell r="E6493">
            <v>0.16</v>
          </cell>
          <cell r="F6493">
            <v>57966</v>
          </cell>
          <cell r="G6493" t="str">
            <v>ASCO CELDA</v>
          </cell>
        </row>
        <row r="6494">
          <cell r="A6494" t="str">
            <v>47460.55</v>
          </cell>
          <cell r="B6494" t="str">
            <v>Cylindres glissants</v>
          </cell>
          <cell r="C6494">
            <v>356</v>
          </cell>
          <cell r="D6494">
            <v>68742.240999999995</v>
          </cell>
          <cell r="E6494">
            <v>0.16</v>
          </cell>
          <cell r="F6494">
            <v>79741</v>
          </cell>
          <cell r="G6494" t="str">
            <v>ASCO CELDA</v>
          </cell>
        </row>
        <row r="6495">
          <cell r="A6495" t="str">
            <v>35695.55</v>
          </cell>
          <cell r="B6495" t="str">
            <v>Parcours 12 pièces</v>
          </cell>
          <cell r="C6495">
            <v>356</v>
          </cell>
          <cell r="D6495">
            <v>126156.034</v>
          </cell>
          <cell r="E6495">
            <v>0.16</v>
          </cell>
          <cell r="F6495">
            <v>146341</v>
          </cell>
          <cell r="G6495" t="str">
            <v>ASCO CELDA</v>
          </cell>
        </row>
        <row r="6496">
          <cell r="A6496" t="str">
            <v>35652.55</v>
          </cell>
          <cell r="B6496" t="str">
            <v>Parcours géométrique en mousse</v>
          </cell>
          <cell r="C6496">
            <v>356</v>
          </cell>
          <cell r="D6496">
            <v>34114.654999999999</v>
          </cell>
          <cell r="E6496">
            <v>0.16</v>
          </cell>
          <cell r="F6496">
            <v>39573</v>
          </cell>
          <cell r="G6496" t="str">
            <v>ASCO CELDA</v>
          </cell>
        </row>
        <row r="6497">
          <cell r="A6497" t="str">
            <v>01557.55</v>
          </cell>
          <cell r="B6497" t="str">
            <v>Arche</v>
          </cell>
          <cell r="C6497">
            <v>357</v>
          </cell>
          <cell r="D6497">
            <v>29511.206999999999</v>
          </cell>
          <cell r="E6497">
            <v>0.16</v>
          </cell>
          <cell r="F6497">
            <v>34233</v>
          </cell>
          <cell r="G6497" t="str">
            <v>ASCO CELDA</v>
          </cell>
        </row>
        <row r="6498">
          <cell r="A6498" t="str">
            <v>01558.55</v>
          </cell>
          <cell r="B6498" t="str">
            <v>Voûte</v>
          </cell>
          <cell r="C6498">
            <v>357</v>
          </cell>
          <cell r="D6498">
            <v>24956.897000000001</v>
          </cell>
          <cell r="E6498">
            <v>0.16</v>
          </cell>
          <cell r="F6498">
            <v>28950</v>
          </cell>
          <cell r="G6498" t="str">
            <v>ASCO CELDA</v>
          </cell>
        </row>
        <row r="6499">
          <cell r="A6499" t="str">
            <v>88642.55</v>
          </cell>
          <cell r="B6499" t="str">
            <v>Cylindre Ø 30 cm</v>
          </cell>
          <cell r="C6499">
            <v>357</v>
          </cell>
          <cell r="D6499">
            <v>17118.966</v>
          </cell>
          <cell r="E6499">
            <v>0.16</v>
          </cell>
          <cell r="F6499">
            <v>19858</v>
          </cell>
          <cell r="G6499" t="str">
            <v>ASCO CELDA</v>
          </cell>
        </row>
        <row r="6500">
          <cell r="A6500" t="str">
            <v>88643.55</v>
          </cell>
          <cell r="B6500" t="str">
            <v>Poutre</v>
          </cell>
          <cell r="C6500">
            <v>357</v>
          </cell>
          <cell r="D6500">
            <v>18074.137999999999</v>
          </cell>
          <cell r="E6500">
            <v>0.16</v>
          </cell>
          <cell r="F6500">
            <v>20966</v>
          </cell>
          <cell r="G6500" t="str">
            <v>ASCO CELDA</v>
          </cell>
        </row>
        <row r="6501">
          <cell r="A6501" t="str">
            <v>88645.55</v>
          </cell>
          <cell r="B6501" t="str">
            <v>Glissière</v>
          </cell>
          <cell r="C6501">
            <v>357</v>
          </cell>
          <cell r="D6501">
            <v>29787.931</v>
          </cell>
          <cell r="E6501">
            <v>0.16</v>
          </cell>
          <cell r="F6501">
            <v>34554</v>
          </cell>
          <cell r="G6501" t="str">
            <v>ASCO CELDA</v>
          </cell>
        </row>
        <row r="6502">
          <cell r="A6502" t="str">
            <v>88646.55</v>
          </cell>
          <cell r="B6502" t="str">
            <v>Escalier</v>
          </cell>
          <cell r="C6502">
            <v>357</v>
          </cell>
          <cell r="D6502">
            <v>37186.207000000002</v>
          </cell>
          <cell r="E6502">
            <v>0.16</v>
          </cell>
          <cell r="F6502">
            <v>43136</v>
          </cell>
          <cell r="G6502" t="str">
            <v>ASCO CELDA</v>
          </cell>
        </row>
        <row r="6503">
          <cell r="A6503" t="str">
            <v>01636.55</v>
          </cell>
          <cell r="B6503" t="str">
            <v>Module en U</v>
          </cell>
          <cell r="C6503">
            <v>357</v>
          </cell>
          <cell r="D6503">
            <v>17756.897000000001</v>
          </cell>
          <cell r="E6503">
            <v>0.16</v>
          </cell>
          <cell r="F6503">
            <v>20598</v>
          </cell>
          <cell r="G6503" t="str">
            <v>ASCO CELDA</v>
          </cell>
        </row>
        <row r="6504">
          <cell r="A6504" t="str">
            <v>88651.55</v>
          </cell>
          <cell r="B6504" t="str">
            <v>Module en H</v>
          </cell>
          <cell r="C6504">
            <v>357</v>
          </cell>
          <cell r="D6504">
            <v>15993.102999999999</v>
          </cell>
          <cell r="E6504">
            <v>0.16</v>
          </cell>
          <cell r="F6504">
            <v>18552</v>
          </cell>
          <cell r="G6504" t="str">
            <v>ASCO CELDA</v>
          </cell>
        </row>
        <row r="6505">
          <cell r="A6505" t="str">
            <v>01637.55</v>
          </cell>
          <cell r="B6505" t="str">
            <v>Roue</v>
          </cell>
          <cell r="C6505">
            <v>357</v>
          </cell>
          <cell r="D6505">
            <v>18720.689999999999</v>
          </cell>
          <cell r="E6505">
            <v>0.16</v>
          </cell>
          <cell r="F6505">
            <v>21716</v>
          </cell>
          <cell r="G6505" t="str">
            <v>ASCO CELDA</v>
          </cell>
        </row>
        <row r="6506">
          <cell r="A6506" t="str">
            <v>01635.55</v>
          </cell>
          <cell r="B6506" t="str">
            <v>Cylindre Ø 60 cm</v>
          </cell>
          <cell r="C6506">
            <v>357</v>
          </cell>
          <cell r="D6506">
            <v>25332.758999999998</v>
          </cell>
          <cell r="E6506">
            <v>0.16</v>
          </cell>
          <cell r="F6506">
            <v>29386</v>
          </cell>
          <cell r="G6506" t="str">
            <v>ASCO CELDA</v>
          </cell>
        </row>
        <row r="6507">
          <cell r="A6507" t="str">
            <v>01988.55</v>
          </cell>
          <cell r="B6507" t="str">
            <v>Educ'mousse</v>
          </cell>
          <cell r="C6507">
            <v>358</v>
          </cell>
          <cell r="D6507">
            <v>71306.896999999997</v>
          </cell>
          <cell r="E6507">
            <v>0.16</v>
          </cell>
          <cell r="F6507">
            <v>82716</v>
          </cell>
          <cell r="G6507" t="str">
            <v>ASCO CELDA</v>
          </cell>
        </row>
        <row r="6508">
          <cell r="A6508" t="str">
            <v>35696.55</v>
          </cell>
          <cell r="B6508" t="str">
            <v>Magic'cube</v>
          </cell>
          <cell r="C6508">
            <v>358</v>
          </cell>
          <cell r="D6508">
            <v>106410.345</v>
          </cell>
          <cell r="E6508">
            <v>0.16</v>
          </cell>
          <cell r="F6508">
            <v>123436</v>
          </cell>
          <cell r="G6508" t="str">
            <v>ASCO CELDA</v>
          </cell>
        </row>
        <row r="6509">
          <cell r="A6509" t="str">
            <v>35706.55</v>
          </cell>
          <cell r="B6509" t="str">
            <v>Mini Plinth</v>
          </cell>
          <cell r="C6509">
            <v>358</v>
          </cell>
          <cell r="D6509">
            <v>50847.413999999997</v>
          </cell>
          <cell r="E6509">
            <v>0.16</v>
          </cell>
          <cell r="F6509">
            <v>58983</v>
          </cell>
          <cell r="G6509" t="str">
            <v>ASCO CELDA</v>
          </cell>
        </row>
        <row r="6510">
          <cell r="A6510" t="str">
            <v>35705.55</v>
          </cell>
          <cell r="B6510" t="str">
            <v>Cheval 3 blocs</v>
          </cell>
          <cell r="C6510">
            <v>358</v>
          </cell>
          <cell r="D6510">
            <v>105887.931</v>
          </cell>
          <cell r="E6510">
            <v>0.16</v>
          </cell>
          <cell r="F6510">
            <v>122830</v>
          </cell>
          <cell r="G6510" t="str">
            <v>ASCO CELDA</v>
          </cell>
        </row>
        <row r="6511">
          <cell r="A6511" t="str">
            <v>00836.55</v>
          </cell>
          <cell r="B6511" t="str">
            <v>Tapis accordéon multi-activités</v>
          </cell>
          <cell r="C6511">
            <v>359</v>
          </cell>
          <cell r="D6511">
            <v>40181.034</v>
          </cell>
          <cell r="E6511">
            <v>0.16</v>
          </cell>
          <cell r="F6511">
            <v>46610</v>
          </cell>
          <cell r="G6511" t="str">
            <v>ASCO CELDA</v>
          </cell>
        </row>
        <row r="6512">
          <cell r="A6512" t="str">
            <v>01802.55</v>
          </cell>
          <cell r="B6512" t="str">
            <v>Matelas de réception</v>
          </cell>
          <cell r="C6512">
            <v>359</v>
          </cell>
          <cell r="D6512">
            <v>39293.966</v>
          </cell>
          <cell r="E6512">
            <v>0.16</v>
          </cell>
          <cell r="F6512">
            <v>45581</v>
          </cell>
          <cell r="G6512" t="str">
            <v>ASCO CELDA</v>
          </cell>
        </row>
        <row r="6513">
          <cell r="A6513" t="str">
            <v>00837.55</v>
          </cell>
          <cell r="B6513" t="str">
            <v>Tapis édredon</v>
          </cell>
          <cell r="C6513">
            <v>359</v>
          </cell>
          <cell r="D6513">
            <v>57486.207000000002</v>
          </cell>
          <cell r="E6513">
            <v>0.16</v>
          </cell>
          <cell r="F6513">
            <v>66684</v>
          </cell>
          <cell r="G6513" t="str">
            <v>ASCO CELDA</v>
          </cell>
        </row>
        <row r="6514">
          <cell r="A6514" t="str">
            <v>88641.55</v>
          </cell>
          <cell r="B6514" t="str">
            <v>Gym'mousse tapis 10</v>
          </cell>
          <cell r="C6514">
            <v>360</v>
          </cell>
          <cell r="D6514">
            <v>25734.483</v>
          </cell>
          <cell r="E6514">
            <v>0.16</v>
          </cell>
          <cell r="F6514">
            <v>29852</v>
          </cell>
          <cell r="G6514" t="str">
            <v>ASCO CELDA</v>
          </cell>
        </row>
        <row r="6515">
          <cell r="A6515" t="str">
            <v>88640.55</v>
          </cell>
          <cell r="B6515" t="str">
            <v>Gym'mousse tapis 20</v>
          </cell>
          <cell r="C6515">
            <v>360</v>
          </cell>
          <cell r="D6515">
            <v>40838.792999999998</v>
          </cell>
          <cell r="E6515">
            <v>0.16</v>
          </cell>
          <cell r="F6515">
            <v>47373</v>
          </cell>
          <cell r="G6515" t="str">
            <v>ASCO CELDA</v>
          </cell>
        </row>
        <row r="6516">
          <cell r="A6516" t="str">
            <v>13000.55</v>
          </cell>
          <cell r="B6516" t="str">
            <v>Tapis polyvalent</v>
          </cell>
          <cell r="C6516">
            <v>360</v>
          </cell>
          <cell r="D6516">
            <v>24458.620999999999</v>
          </cell>
          <cell r="E6516">
            <v>0.16</v>
          </cell>
          <cell r="F6516">
            <v>28372</v>
          </cell>
          <cell r="G6516" t="str">
            <v>ASCO CELDA</v>
          </cell>
        </row>
        <row r="6517">
          <cell r="A6517" t="str">
            <v>01803.55</v>
          </cell>
          <cell r="B6517" t="str">
            <v>Tapis de jeu</v>
          </cell>
          <cell r="C6517">
            <v>360</v>
          </cell>
          <cell r="D6517">
            <v>22323.276000000002</v>
          </cell>
          <cell r="E6517">
            <v>0.16</v>
          </cell>
          <cell r="F6517">
            <v>25895</v>
          </cell>
          <cell r="G6517" t="str">
            <v>ASCO CELDA</v>
          </cell>
        </row>
        <row r="6518">
          <cell r="A6518" t="str">
            <v>01832.55</v>
          </cell>
          <cell r="B6518" t="str">
            <v>Grande natte de gym pliable</v>
          </cell>
          <cell r="C6518">
            <v>360</v>
          </cell>
          <cell r="D6518">
            <v>4176.7240000000002</v>
          </cell>
          <cell r="E6518">
            <v>0.16</v>
          </cell>
          <cell r="F6518">
            <v>4845</v>
          </cell>
          <cell r="G6518" t="str">
            <v>ASCO CELDA</v>
          </cell>
        </row>
        <row r="6519">
          <cell r="A6519" t="str">
            <v>22741.55</v>
          </cell>
          <cell r="B6519" t="str">
            <v>4 nattes de gym pliables</v>
          </cell>
          <cell r="C6519">
            <v>360</v>
          </cell>
          <cell r="D6519">
            <v>9311.2070000000003</v>
          </cell>
          <cell r="E6519">
            <v>0.16</v>
          </cell>
          <cell r="F6519">
            <v>10801</v>
          </cell>
          <cell r="G6519" t="str">
            <v>ASCO CELDA</v>
          </cell>
        </row>
        <row r="6520">
          <cell r="A6520" t="str">
            <v>22760.55</v>
          </cell>
          <cell r="B6520" t="str">
            <v>4 nattes de gym grande taille</v>
          </cell>
          <cell r="C6520">
            <v>360</v>
          </cell>
          <cell r="D6520">
            <v>14743.966</v>
          </cell>
          <cell r="E6520">
            <v>0.16</v>
          </cell>
          <cell r="F6520">
            <v>17103</v>
          </cell>
          <cell r="G6520" t="str">
            <v>ASCO CELDA</v>
          </cell>
        </row>
        <row r="6521">
          <cell r="A6521" t="str">
            <v>01025.55</v>
          </cell>
          <cell r="B6521" t="str">
            <v>Didagrimp</v>
          </cell>
          <cell r="C6521">
            <v>361</v>
          </cell>
          <cell r="D6521">
            <v>59841.379000000001</v>
          </cell>
          <cell r="E6521">
            <v>0.16</v>
          </cell>
          <cell r="F6521">
            <v>69416</v>
          </cell>
          <cell r="G6521" t="str">
            <v>ASCO CELDA</v>
          </cell>
        </row>
        <row r="6522">
          <cell r="A6522" t="str">
            <v>01386.55</v>
          </cell>
          <cell r="B6522" t="str">
            <v>Didagrimp</v>
          </cell>
          <cell r="C6522">
            <v>361</v>
          </cell>
          <cell r="D6522">
            <v>75284.482999999993</v>
          </cell>
          <cell r="E6522">
            <v>0.16</v>
          </cell>
          <cell r="F6522">
            <v>87330</v>
          </cell>
          <cell r="G6522" t="str">
            <v>ASCO CELDA</v>
          </cell>
        </row>
        <row r="6523">
          <cell r="A6523" t="str">
            <v>35815.55</v>
          </cell>
          <cell r="B6523" t="str">
            <v>Trampoline</v>
          </cell>
          <cell r="C6523">
            <v>361</v>
          </cell>
          <cell r="D6523">
            <v>17459.483</v>
          </cell>
          <cell r="E6523">
            <v>0.16</v>
          </cell>
          <cell r="F6523">
            <v>20253</v>
          </cell>
          <cell r="G6523" t="str">
            <v>ASCO CELDA</v>
          </cell>
        </row>
        <row r="6524">
          <cell r="A6524" t="str">
            <v>59339.55</v>
          </cell>
          <cell r="B6524" t="str">
            <v>Empreintes souples</v>
          </cell>
          <cell r="C6524">
            <v>361</v>
          </cell>
          <cell r="D6524">
            <v>2359.4830000000002</v>
          </cell>
          <cell r="E6524">
            <v>0.16</v>
          </cell>
          <cell r="F6524">
            <v>2737</v>
          </cell>
          <cell r="G6524" t="str">
            <v>ASCO CELDA</v>
          </cell>
        </row>
        <row r="6525">
          <cell r="A6525" t="str">
            <v>24500.55</v>
          </cell>
          <cell r="B6525" t="str">
            <v>Empreintes souples</v>
          </cell>
          <cell r="C6525">
            <v>361</v>
          </cell>
          <cell r="D6525">
            <v>19649.137999999999</v>
          </cell>
          <cell r="E6525">
            <v>0.16</v>
          </cell>
          <cell r="F6525">
            <v>22793</v>
          </cell>
          <cell r="G6525" t="str">
            <v>ASCO CELDA</v>
          </cell>
        </row>
        <row r="6526">
          <cell r="A6526" t="str">
            <v>59165.55</v>
          </cell>
          <cell r="B6526" t="str">
            <v>16 bandes de marquage</v>
          </cell>
          <cell r="C6526">
            <v>362</v>
          </cell>
          <cell r="D6526">
            <v>2628.4479999999999</v>
          </cell>
          <cell r="E6526">
            <v>0.16</v>
          </cell>
          <cell r="F6526">
            <v>3049</v>
          </cell>
          <cell r="G6526" t="str">
            <v>ASCO CELDA</v>
          </cell>
        </row>
        <row r="6527">
          <cell r="A6527" t="str">
            <v>59388.55</v>
          </cell>
          <cell r="B6527" t="str">
            <v>12 cerceaux extra plats flexibles</v>
          </cell>
          <cell r="C6527">
            <v>362</v>
          </cell>
          <cell r="D6527">
            <v>4664.6549999999997</v>
          </cell>
          <cell r="E6527">
            <v>0.16</v>
          </cell>
          <cell r="F6527">
            <v>5411</v>
          </cell>
          <cell r="G6527" t="str">
            <v>ASCO CELDA</v>
          </cell>
        </row>
        <row r="6528">
          <cell r="A6528" t="str">
            <v>01657.55</v>
          </cell>
          <cell r="B6528" t="str">
            <v>À vos marques, prêts… Bougez !</v>
          </cell>
          <cell r="C6528">
            <v>362</v>
          </cell>
          <cell r="D6528">
            <v>8922.4140000000007</v>
          </cell>
          <cell r="E6528">
            <v>0.16</v>
          </cell>
          <cell r="F6528">
            <v>10350</v>
          </cell>
          <cell r="G6528" t="str">
            <v>ASCO CELDA</v>
          </cell>
        </row>
        <row r="6529">
          <cell r="A6529" t="str">
            <v>04739.55</v>
          </cell>
          <cell r="B6529" t="str">
            <v>Parachute ø 5 m</v>
          </cell>
          <cell r="C6529">
            <v>362</v>
          </cell>
          <cell r="D6529">
            <v>12059.483</v>
          </cell>
          <cell r="E6529">
            <v>0.16</v>
          </cell>
          <cell r="F6529">
            <v>13989</v>
          </cell>
          <cell r="G6529" t="str">
            <v>ASCO CELDA</v>
          </cell>
        </row>
        <row r="6530">
          <cell r="A6530" t="str">
            <v>59047.55</v>
          </cell>
          <cell r="B6530" t="str">
            <v>6 parachutes pour 2</v>
          </cell>
          <cell r="C6530">
            <v>362</v>
          </cell>
          <cell r="D6530">
            <v>6806.8969999999999</v>
          </cell>
          <cell r="E6530">
            <v>0.16</v>
          </cell>
          <cell r="F6530">
            <v>7896</v>
          </cell>
          <cell r="G6530" t="str">
            <v>ASCO CELDA</v>
          </cell>
        </row>
        <row r="6531">
          <cell r="A6531" t="str">
            <v>36415.55</v>
          </cell>
          <cell r="B6531" t="str">
            <v>Super Planches “Classic”</v>
          </cell>
          <cell r="C6531">
            <v>363</v>
          </cell>
          <cell r="D6531">
            <v>3800</v>
          </cell>
          <cell r="E6531">
            <v>0.16</v>
          </cell>
          <cell r="F6531">
            <v>4408</v>
          </cell>
          <cell r="G6531" t="str">
            <v>ASCO CELDA</v>
          </cell>
        </row>
        <row r="6532">
          <cell r="A6532" t="str">
            <v>24540.55</v>
          </cell>
          <cell r="B6532" t="str">
            <v>Super Planches “Classic”</v>
          </cell>
          <cell r="C6532">
            <v>363</v>
          </cell>
          <cell r="D6532">
            <v>3800</v>
          </cell>
          <cell r="E6532">
            <v>0.16</v>
          </cell>
          <cell r="F6532">
            <v>4408</v>
          </cell>
          <cell r="G6532" t="str">
            <v>ASCO CELDA</v>
          </cell>
        </row>
        <row r="6533">
          <cell r="A6533" t="str">
            <v>42664.55</v>
          </cell>
          <cell r="B6533" t="str">
            <v>Super Planches “Classic”</v>
          </cell>
          <cell r="C6533">
            <v>363</v>
          </cell>
          <cell r="D6533">
            <v>3800</v>
          </cell>
          <cell r="E6533">
            <v>0.16</v>
          </cell>
          <cell r="F6533">
            <v>4408</v>
          </cell>
          <cell r="G6533" t="str">
            <v>ASCO CELDA</v>
          </cell>
        </row>
        <row r="6534">
          <cell r="A6534" t="str">
            <v>26876.55</v>
          </cell>
          <cell r="B6534" t="str">
            <v>Super Planches “Classic”</v>
          </cell>
          <cell r="C6534">
            <v>363</v>
          </cell>
          <cell r="D6534">
            <v>3800</v>
          </cell>
          <cell r="E6534">
            <v>0.16</v>
          </cell>
          <cell r="F6534">
            <v>4408</v>
          </cell>
          <cell r="G6534" t="str">
            <v>ASCO CELDA</v>
          </cell>
        </row>
        <row r="6535">
          <cell r="A6535" t="str">
            <v>25181.55</v>
          </cell>
          <cell r="B6535" t="str">
            <v>Super Planches “Classic”</v>
          </cell>
          <cell r="C6535">
            <v>363</v>
          </cell>
          <cell r="D6535">
            <v>3800</v>
          </cell>
          <cell r="E6535">
            <v>0.16</v>
          </cell>
          <cell r="F6535">
            <v>4408</v>
          </cell>
          <cell r="G6535" t="str">
            <v>ASCO CELDA</v>
          </cell>
        </row>
        <row r="6536">
          <cell r="A6536" t="str">
            <v>00036.55</v>
          </cell>
          <cell r="B6536" t="str">
            <v>Les 5 Super Planches “Classic”</v>
          </cell>
          <cell r="C6536">
            <v>363</v>
          </cell>
          <cell r="D6536">
            <v>18121.552</v>
          </cell>
          <cell r="E6536">
            <v>0.16</v>
          </cell>
          <cell r="F6536">
            <v>21021</v>
          </cell>
          <cell r="G6536" t="str">
            <v>ASCO CELDA</v>
          </cell>
        </row>
        <row r="6537">
          <cell r="A6537" t="str">
            <v>59025.55</v>
          </cell>
          <cell r="B6537" t="str">
            <v>4 pagaies en mousse</v>
          </cell>
          <cell r="C6537">
            <v>363</v>
          </cell>
          <cell r="D6537">
            <v>8273.2759999999998</v>
          </cell>
          <cell r="E6537">
            <v>0.16</v>
          </cell>
          <cell r="F6537">
            <v>9597</v>
          </cell>
          <cell r="G6537" t="str">
            <v>ASCO CELDA</v>
          </cell>
        </row>
        <row r="6538">
          <cell r="A6538" t="str">
            <v>38257.55</v>
          </cell>
          <cell r="B6538" t="str">
            <v>Spinner</v>
          </cell>
          <cell r="C6538">
            <v>363</v>
          </cell>
          <cell r="D6538">
            <v>3699.1379999999999</v>
          </cell>
          <cell r="E6538">
            <v>0.16</v>
          </cell>
          <cell r="F6538">
            <v>4291</v>
          </cell>
          <cell r="G6538" t="str">
            <v>ASCO CELDA</v>
          </cell>
        </row>
        <row r="6539">
          <cell r="A6539" t="str">
            <v>35188.55</v>
          </cell>
          <cell r="B6539" t="str">
            <v>Koala</v>
          </cell>
          <cell r="C6539">
            <v>363</v>
          </cell>
          <cell r="D6539">
            <v>14873.276</v>
          </cell>
          <cell r="E6539">
            <v>0.16</v>
          </cell>
          <cell r="F6539">
            <v>17253</v>
          </cell>
          <cell r="G6539" t="str">
            <v>ASCO CELDA</v>
          </cell>
        </row>
        <row r="6540">
          <cell r="A6540" t="str">
            <v>35739.55</v>
          </cell>
          <cell r="B6540" t="str">
            <v>3 patins anti-glisse Koala</v>
          </cell>
          <cell r="C6540">
            <v>363</v>
          </cell>
          <cell r="D6540">
            <v>1638.7929999999999</v>
          </cell>
          <cell r="E6540">
            <v>0.16</v>
          </cell>
          <cell r="F6540">
            <v>1901</v>
          </cell>
          <cell r="G6540" t="str">
            <v>ASCO CELDA</v>
          </cell>
        </row>
        <row r="6541">
          <cell r="A6541" t="str">
            <v>41021.55</v>
          </cell>
          <cell r="B6541" t="str">
            <v>Gymtoupie</v>
          </cell>
          <cell r="C6541">
            <v>363</v>
          </cell>
          <cell r="D6541">
            <v>12150</v>
          </cell>
          <cell r="E6541">
            <v>0.16</v>
          </cell>
          <cell r="F6541">
            <v>14094</v>
          </cell>
          <cell r="G6541" t="str">
            <v>ASCO CELDA</v>
          </cell>
        </row>
        <row r="6542">
          <cell r="A6542" t="str">
            <v>59386.55</v>
          </cell>
          <cell r="B6542" t="str">
            <v>Toupie bascule</v>
          </cell>
          <cell r="C6542">
            <v>364</v>
          </cell>
          <cell r="D6542">
            <v>3398.2759999999998</v>
          </cell>
          <cell r="E6542">
            <v>0.16</v>
          </cell>
          <cell r="F6542">
            <v>3942</v>
          </cell>
          <cell r="G6542" t="str">
            <v>ASCO CELDA</v>
          </cell>
        </row>
        <row r="6543">
          <cell r="A6543" t="str">
            <v>04668.55</v>
          </cell>
          <cell r="B6543" t="str">
            <v>6 demi-sphères multiactivités</v>
          </cell>
          <cell r="C6543">
            <v>364</v>
          </cell>
          <cell r="D6543">
            <v>7591.3789999999999</v>
          </cell>
          <cell r="E6543">
            <v>0.16</v>
          </cell>
          <cell r="F6543">
            <v>8806</v>
          </cell>
          <cell r="G6543" t="str">
            <v>ASCO CELDA</v>
          </cell>
        </row>
        <row r="6544">
          <cell r="A6544" t="str">
            <v>47122.55</v>
          </cell>
          <cell r="B6544" t="str">
            <v>Ski tandem</v>
          </cell>
          <cell r="C6544">
            <v>364</v>
          </cell>
          <cell r="D6544">
            <v>5725</v>
          </cell>
          <cell r="E6544">
            <v>0.16</v>
          </cell>
          <cell r="F6544">
            <v>6641</v>
          </cell>
          <cell r="G6544" t="str">
            <v>ASCO CELDA</v>
          </cell>
        </row>
        <row r="6545">
          <cell r="A6545" t="str">
            <v>24360.55</v>
          </cell>
          <cell r="B6545" t="str">
            <v>Planche d'équilibre</v>
          </cell>
          <cell r="C6545">
            <v>364</v>
          </cell>
          <cell r="D6545">
            <v>2353.4479999999999</v>
          </cell>
          <cell r="E6545">
            <v>0.16</v>
          </cell>
          <cell r="F6545">
            <v>2730</v>
          </cell>
          <cell r="G6545" t="str">
            <v>ASCO CELDA</v>
          </cell>
        </row>
        <row r="6546">
          <cell r="A6546" t="str">
            <v>47451.55</v>
          </cell>
          <cell r="B6546" t="str">
            <v>Rolla 4 roues ou Pédalette</v>
          </cell>
          <cell r="C6546">
            <v>364</v>
          </cell>
          <cell r="D6546">
            <v>11738.793</v>
          </cell>
          <cell r="E6546">
            <v>0.16</v>
          </cell>
          <cell r="F6546">
            <v>13617</v>
          </cell>
          <cell r="G6546" t="str">
            <v>ASCO CELDA</v>
          </cell>
        </row>
        <row r="6547">
          <cell r="A6547" t="str">
            <v>24501.55</v>
          </cell>
          <cell r="B6547" t="str">
            <v>Rolla 4 roues ou Pédalette</v>
          </cell>
          <cell r="C6547">
            <v>364</v>
          </cell>
          <cell r="D6547">
            <v>7863.7929999999997</v>
          </cell>
          <cell r="E6547">
            <v>0.16</v>
          </cell>
          <cell r="F6547">
            <v>9122</v>
          </cell>
          <cell r="G6547" t="str">
            <v>ASCO CELDA</v>
          </cell>
        </row>
        <row r="6548">
          <cell r="A6548" t="str">
            <v>59137.55</v>
          </cell>
          <cell r="B6548" t="str">
            <v>Découverte pédalette</v>
          </cell>
          <cell r="C6548">
            <v>364</v>
          </cell>
          <cell r="D6548">
            <v>850</v>
          </cell>
          <cell r="E6548">
            <v>0.16</v>
          </cell>
          <cell r="F6548">
            <v>986</v>
          </cell>
          <cell r="G6548" t="str">
            <v>ASCO CELDA</v>
          </cell>
        </row>
        <row r="6549">
          <cell r="A6549" t="str">
            <v>47015.55</v>
          </cell>
          <cell r="B6549" t="str">
            <v>Rollers</v>
          </cell>
          <cell r="C6549">
            <v>364</v>
          </cell>
          <cell r="D6549">
            <v>18410.345000000001</v>
          </cell>
          <cell r="E6549">
            <v>0.16</v>
          </cell>
          <cell r="F6549">
            <v>21356</v>
          </cell>
          <cell r="G6549" t="str">
            <v>ASCO CELDA</v>
          </cell>
        </row>
        <row r="6550">
          <cell r="A6550" t="str">
            <v>47017.55</v>
          </cell>
          <cell r="B6550" t="str">
            <v>Rollers</v>
          </cell>
          <cell r="C6550">
            <v>364</v>
          </cell>
          <cell r="D6550">
            <v>18410.345000000001</v>
          </cell>
          <cell r="E6550">
            <v>0.16</v>
          </cell>
          <cell r="F6550">
            <v>21356</v>
          </cell>
          <cell r="G6550" t="str">
            <v>ASCO CELDA</v>
          </cell>
        </row>
        <row r="6551">
          <cell r="A6551" t="str">
            <v>47433.55</v>
          </cell>
          <cell r="B6551" t="str">
            <v>Ensemble de jonglerie</v>
          </cell>
          <cell r="C6551">
            <v>365</v>
          </cell>
          <cell r="D6551">
            <v>10132.759</v>
          </cell>
          <cell r="E6551">
            <v>0.16</v>
          </cell>
          <cell r="F6551">
            <v>11754</v>
          </cell>
          <cell r="G6551" t="str">
            <v>ASCO CELDA</v>
          </cell>
        </row>
        <row r="6552">
          <cell r="A6552" t="str">
            <v>59343.55</v>
          </cell>
          <cell r="B6552" t="str">
            <v>6 rubans de 1,60 M</v>
          </cell>
          <cell r="C6552">
            <v>365</v>
          </cell>
          <cell r="D6552">
            <v>2951.7240000000002</v>
          </cell>
          <cell r="E6552">
            <v>0.16</v>
          </cell>
          <cell r="F6552">
            <v>3424</v>
          </cell>
          <cell r="G6552" t="str">
            <v>ASCO CELDA</v>
          </cell>
        </row>
        <row r="6553">
          <cell r="A6553" t="str">
            <v>47388.55</v>
          </cell>
          <cell r="B6553" t="str">
            <v>3 massues</v>
          </cell>
          <cell r="C6553">
            <v>365</v>
          </cell>
          <cell r="D6553">
            <v>1677.586</v>
          </cell>
          <cell r="E6553">
            <v>0.16</v>
          </cell>
          <cell r="F6553">
            <v>1946</v>
          </cell>
          <cell r="G6553" t="str">
            <v>ASCO CELDA</v>
          </cell>
        </row>
        <row r="6554">
          <cell r="A6554" t="str">
            <v>37548.55</v>
          </cell>
          <cell r="B6554" t="str">
            <v>6 balles à grains</v>
          </cell>
          <cell r="C6554">
            <v>365</v>
          </cell>
          <cell r="D6554">
            <v>1601.7239999999999</v>
          </cell>
          <cell r="E6554">
            <v>0.16</v>
          </cell>
          <cell r="F6554">
            <v>1858</v>
          </cell>
          <cell r="G6554" t="str">
            <v>ASCO CELDA</v>
          </cell>
        </row>
        <row r="6555">
          <cell r="A6555" t="str">
            <v>37557.55</v>
          </cell>
          <cell r="B6555" t="str">
            <v>6 assiettes chinoises</v>
          </cell>
          <cell r="C6555">
            <v>365</v>
          </cell>
          <cell r="D6555">
            <v>3498.2759999999998</v>
          </cell>
          <cell r="E6555">
            <v>0.16</v>
          </cell>
          <cell r="F6555">
            <v>4058</v>
          </cell>
          <cell r="G6555" t="str">
            <v>ASCO CELDA</v>
          </cell>
        </row>
        <row r="6556">
          <cell r="A6556" t="str">
            <v>04587.55</v>
          </cell>
          <cell r="B6556" t="str">
            <v>6 foulards à jongler</v>
          </cell>
          <cell r="C6556">
            <v>365</v>
          </cell>
          <cell r="D6556">
            <v>2900</v>
          </cell>
          <cell r="E6556">
            <v>0.16</v>
          </cell>
          <cell r="F6556">
            <v>3364</v>
          </cell>
          <cell r="G6556" t="str">
            <v>ASCO CELDA</v>
          </cell>
        </row>
        <row r="6557">
          <cell r="A6557" t="str">
            <v>02979.55</v>
          </cell>
          <cell r="B6557" t="str">
            <v>6 anneaux de jonglage</v>
          </cell>
          <cell r="C6557">
            <v>365</v>
          </cell>
          <cell r="D6557">
            <v>2320.69</v>
          </cell>
          <cell r="E6557">
            <v>0.16</v>
          </cell>
          <cell r="F6557">
            <v>2692</v>
          </cell>
          <cell r="G6557" t="str">
            <v>ASCO CELDA</v>
          </cell>
        </row>
        <row r="6558">
          <cell r="A6558" t="str">
            <v>04692.55</v>
          </cell>
          <cell r="B6558" t="str">
            <v>4 diabolos</v>
          </cell>
          <cell r="C6558">
            <v>365</v>
          </cell>
          <cell r="D6558">
            <v>4597.4139999999998</v>
          </cell>
          <cell r="E6558">
            <v>0.16</v>
          </cell>
          <cell r="F6558">
            <v>5333</v>
          </cell>
          <cell r="G6558" t="str">
            <v>ASCO CELDA</v>
          </cell>
        </row>
        <row r="6559">
          <cell r="A6559" t="str">
            <v>35438.55</v>
          </cell>
          <cell r="B6559" t="str">
            <v>Disques volants</v>
          </cell>
          <cell r="C6559">
            <v>366</v>
          </cell>
          <cell r="D6559">
            <v>686.20699999999999</v>
          </cell>
          <cell r="E6559">
            <v>0.16</v>
          </cell>
          <cell r="F6559">
            <v>796</v>
          </cell>
          <cell r="G6559" t="str">
            <v>ASCO CELDA</v>
          </cell>
        </row>
        <row r="6560">
          <cell r="A6560" t="str">
            <v>47236.55</v>
          </cell>
          <cell r="B6560" t="str">
            <v>Disques volants</v>
          </cell>
          <cell r="C6560">
            <v>366</v>
          </cell>
          <cell r="D6560">
            <v>535.34500000000003</v>
          </cell>
          <cell r="E6560">
            <v>0.16</v>
          </cell>
          <cell r="F6560">
            <v>621</v>
          </cell>
          <cell r="G6560" t="str">
            <v>ASCO CELDA</v>
          </cell>
        </row>
        <row r="6561">
          <cell r="A6561" t="str">
            <v>02771.55</v>
          </cell>
          <cell r="B6561" t="str">
            <v>4 javelots en mousse</v>
          </cell>
          <cell r="C6561">
            <v>366</v>
          </cell>
          <cell r="D6561">
            <v>6404.31</v>
          </cell>
          <cell r="E6561">
            <v>0.16</v>
          </cell>
          <cell r="F6561">
            <v>7429</v>
          </cell>
          <cell r="G6561" t="str">
            <v>ASCO CELDA</v>
          </cell>
        </row>
        <row r="6562">
          <cell r="A6562" t="str">
            <v>45826.55</v>
          </cell>
          <cell r="B6562" t="str">
            <v>4 anneaux</v>
          </cell>
          <cell r="C6562">
            <v>366</v>
          </cell>
          <cell r="D6562">
            <v>3024.1379999999999</v>
          </cell>
          <cell r="E6562">
            <v>0.16</v>
          </cell>
          <cell r="F6562">
            <v>3508</v>
          </cell>
          <cell r="G6562" t="str">
            <v>ASCO CELDA</v>
          </cell>
        </row>
        <row r="6563">
          <cell r="A6563" t="str">
            <v>04591.55</v>
          </cell>
          <cell r="B6563" t="str">
            <v>Fusée volante</v>
          </cell>
          <cell r="C6563">
            <v>366</v>
          </cell>
          <cell r="D6563">
            <v>2108.6210000000001</v>
          </cell>
          <cell r="E6563">
            <v>0.16</v>
          </cell>
          <cell r="F6563">
            <v>2446</v>
          </cell>
          <cell r="G6563" t="str">
            <v>ASCO CELDA</v>
          </cell>
        </row>
        <row r="6564">
          <cell r="A6564" t="str">
            <v>47129.55</v>
          </cell>
          <cell r="B6564" t="str">
            <v>Jeu de lancer</v>
          </cell>
          <cell r="C6564">
            <v>366</v>
          </cell>
          <cell r="D6564">
            <v>7826.7240000000002</v>
          </cell>
          <cell r="E6564">
            <v>0.16</v>
          </cell>
          <cell r="F6564">
            <v>9079</v>
          </cell>
          <cell r="G6564" t="str">
            <v>ASCO CELDA</v>
          </cell>
        </row>
        <row r="6565">
          <cell r="A6565" t="str">
            <v>00469.55</v>
          </cell>
          <cell r="B6565" t="str">
            <v>Didacible</v>
          </cell>
          <cell r="C6565">
            <v>367</v>
          </cell>
          <cell r="D6565">
            <v>46120.69</v>
          </cell>
          <cell r="E6565">
            <v>0.16</v>
          </cell>
          <cell r="F6565">
            <v>53500</v>
          </cell>
          <cell r="G6565" t="str">
            <v>ASCO CELDA</v>
          </cell>
        </row>
        <row r="6566">
          <cell r="A6566" t="str">
            <v>01520.55</v>
          </cell>
          <cell r="B6566" t="str">
            <v>Didacible + kit de lancer</v>
          </cell>
          <cell r="C6566">
            <v>367</v>
          </cell>
          <cell r="D6566">
            <v>58650.862000000001</v>
          </cell>
          <cell r="E6566">
            <v>0.16</v>
          </cell>
          <cell r="F6566">
            <v>68035</v>
          </cell>
          <cell r="G6566" t="str">
            <v>ASCO CELDA</v>
          </cell>
        </row>
        <row r="6567">
          <cell r="A6567" t="str">
            <v>43840.55</v>
          </cell>
          <cell r="B6567" t="str">
            <v>Kit de lancer au détail</v>
          </cell>
          <cell r="C6567">
            <v>367</v>
          </cell>
          <cell r="D6567">
            <v>2548.2759999999998</v>
          </cell>
          <cell r="E6567">
            <v>0.16</v>
          </cell>
          <cell r="F6567">
            <v>2956</v>
          </cell>
          <cell r="G6567" t="str">
            <v>ASCO CELDA</v>
          </cell>
        </row>
        <row r="6568">
          <cell r="A6568" t="str">
            <v>59024.55</v>
          </cell>
          <cell r="B6568" t="str">
            <v>Kit de lancer au détail</v>
          </cell>
          <cell r="C6568">
            <v>367</v>
          </cell>
          <cell r="D6568">
            <v>3260.3449999999998</v>
          </cell>
          <cell r="E6568">
            <v>0.16</v>
          </cell>
          <cell r="F6568">
            <v>3782</v>
          </cell>
          <cell r="G6568" t="str">
            <v>ASCO CELDA</v>
          </cell>
        </row>
        <row r="6569">
          <cell r="A6569" t="str">
            <v>28923.55</v>
          </cell>
          <cell r="B6569" t="str">
            <v>Kit de lancer au détail</v>
          </cell>
          <cell r="C6569">
            <v>367</v>
          </cell>
          <cell r="D6569">
            <v>3961.2069999999999</v>
          </cell>
          <cell r="E6569">
            <v>0.16</v>
          </cell>
          <cell r="F6569">
            <v>4595</v>
          </cell>
          <cell r="G6569" t="str">
            <v>ASCO CELDA</v>
          </cell>
        </row>
        <row r="6570">
          <cell r="A6570" t="str">
            <v>24449.55</v>
          </cell>
          <cell r="B6570" t="str">
            <v>Chamboule-tout mousse</v>
          </cell>
          <cell r="C6570">
            <v>368</v>
          </cell>
          <cell r="D6570">
            <v>7807.759</v>
          </cell>
          <cell r="E6570">
            <v>0.16</v>
          </cell>
          <cell r="F6570">
            <v>9057</v>
          </cell>
          <cell r="G6570" t="str">
            <v>ASCO CELDA</v>
          </cell>
        </row>
        <row r="6571">
          <cell r="A6571" t="str">
            <v>47119.55</v>
          </cell>
          <cell r="B6571" t="str">
            <v>Chamboule-tout métal</v>
          </cell>
          <cell r="C6571">
            <v>368</v>
          </cell>
          <cell r="D6571">
            <v>3520.69</v>
          </cell>
          <cell r="E6571">
            <v>0.16</v>
          </cell>
          <cell r="F6571">
            <v>4084</v>
          </cell>
          <cell r="G6571" t="str">
            <v>ASCO CELDA</v>
          </cell>
        </row>
        <row r="6572">
          <cell r="A6572" t="str">
            <v>47126.55</v>
          </cell>
          <cell r="B6572" t="str">
            <v>Cible géante</v>
          </cell>
          <cell r="C6572">
            <v>368</v>
          </cell>
          <cell r="D6572">
            <v>4022.4140000000002</v>
          </cell>
          <cell r="E6572">
            <v>0.16</v>
          </cell>
          <cell r="F6572">
            <v>4666</v>
          </cell>
          <cell r="G6572" t="str">
            <v>ASCO CELDA</v>
          </cell>
        </row>
        <row r="6573">
          <cell r="A6573" t="str">
            <v>04749.55</v>
          </cell>
          <cell r="B6573" t="str">
            <v>Cibles mathématiques</v>
          </cell>
          <cell r="C6573">
            <v>368</v>
          </cell>
          <cell r="D6573">
            <v>3482.759</v>
          </cell>
          <cell r="E6573">
            <v>0.16</v>
          </cell>
          <cell r="F6573">
            <v>4040</v>
          </cell>
          <cell r="G6573" t="str">
            <v>ASCO CELDA</v>
          </cell>
        </row>
        <row r="6574">
          <cell r="A6574" t="str">
            <v>01677.55</v>
          </cell>
          <cell r="B6574" t="str">
            <v>9 Maxi quilles + 2 boules</v>
          </cell>
          <cell r="C6574">
            <v>368</v>
          </cell>
          <cell r="D6574">
            <v>2431.8969999999999</v>
          </cell>
          <cell r="E6574">
            <v>0.16</v>
          </cell>
          <cell r="F6574">
            <v>2821</v>
          </cell>
          <cell r="G6574" t="str">
            <v>ASCO CELDA</v>
          </cell>
        </row>
        <row r="6575">
          <cell r="A6575" t="str">
            <v>38087.55</v>
          </cell>
          <cell r="B6575" t="str">
            <v>Boules de pétanque</v>
          </cell>
          <cell r="C6575">
            <v>368</v>
          </cell>
          <cell r="D6575">
            <v>909.48299999999995</v>
          </cell>
          <cell r="E6575">
            <v>0.16</v>
          </cell>
          <cell r="F6575">
            <v>1055</v>
          </cell>
          <cell r="G6575" t="str">
            <v>ASCO CELDA</v>
          </cell>
        </row>
        <row r="6576">
          <cell r="A6576" t="str">
            <v>59050.55</v>
          </cell>
          <cell r="B6576" t="str">
            <v>Ensemble “balle poursuite”</v>
          </cell>
          <cell r="C6576">
            <v>369</v>
          </cell>
          <cell r="D6576">
            <v>19953.448</v>
          </cell>
          <cell r="E6576">
            <v>0.16</v>
          </cell>
          <cell r="F6576">
            <v>23146</v>
          </cell>
          <cell r="G6576" t="str">
            <v>ASCO CELDA</v>
          </cell>
        </row>
        <row r="6577">
          <cell r="A6577" t="str">
            <v>29420.55</v>
          </cell>
          <cell r="B6577" t="str">
            <v>Culbuto Pingouin</v>
          </cell>
          <cell r="C6577">
            <v>369</v>
          </cell>
          <cell r="D6577">
            <v>4912.0690000000004</v>
          </cell>
          <cell r="E6577">
            <v>0.16</v>
          </cell>
          <cell r="F6577">
            <v>5698</v>
          </cell>
          <cell r="G6577" t="str">
            <v>ASCO CELDA</v>
          </cell>
        </row>
        <row r="6578">
          <cell r="A6578" t="str">
            <v>59042.55</v>
          </cell>
          <cell r="B6578" t="str">
            <v>3 bilboquets en mousse</v>
          </cell>
          <cell r="C6578">
            <v>369</v>
          </cell>
          <cell r="D6578">
            <v>3586.2069999999999</v>
          </cell>
          <cell r="E6578">
            <v>0.16</v>
          </cell>
          <cell r="F6578">
            <v>4160</v>
          </cell>
          <cell r="G6578" t="str">
            <v>ASCO CELDA</v>
          </cell>
        </row>
        <row r="6579">
          <cell r="A6579" t="str">
            <v>04590.55</v>
          </cell>
          <cell r="B6579" t="str">
            <v>Ne perds pas ton œuf !</v>
          </cell>
          <cell r="C6579">
            <v>369</v>
          </cell>
          <cell r="D6579">
            <v>2497.4140000000002</v>
          </cell>
          <cell r="E6579">
            <v>0.16</v>
          </cell>
          <cell r="F6579">
            <v>2897</v>
          </cell>
          <cell r="G6579" t="str">
            <v>ASCO CELDA</v>
          </cell>
        </row>
        <row r="6580">
          <cell r="A6580" t="str">
            <v>04171.55</v>
          </cell>
          <cell r="B6580" t="str">
            <v>Balles “scolaires”</v>
          </cell>
          <cell r="C6580">
            <v>370</v>
          </cell>
          <cell r="D6580">
            <v>4750.8620000000001</v>
          </cell>
          <cell r="E6580">
            <v>0.16</v>
          </cell>
          <cell r="F6580">
            <v>5511</v>
          </cell>
          <cell r="G6580" t="str">
            <v>ASCO CELDA</v>
          </cell>
        </row>
        <row r="6581">
          <cell r="A6581" t="str">
            <v>04179.55</v>
          </cell>
          <cell r="B6581" t="str">
            <v>Balles “scolaires”</v>
          </cell>
          <cell r="C6581">
            <v>370</v>
          </cell>
          <cell r="D6581">
            <v>5041.3789999999999</v>
          </cell>
          <cell r="E6581">
            <v>0.16</v>
          </cell>
          <cell r="F6581">
            <v>5848</v>
          </cell>
          <cell r="G6581" t="str">
            <v>ASCO CELDA</v>
          </cell>
        </row>
        <row r="6582">
          <cell r="A6582" t="str">
            <v>04242.55</v>
          </cell>
          <cell r="B6582" t="str">
            <v>Balles “scolaires”</v>
          </cell>
          <cell r="C6582">
            <v>370</v>
          </cell>
          <cell r="D6582">
            <v>6306.0339999999997</v>
          </cell>
          <cell r="E6582">
            <v>0.16</v>
          </cell>
          <cell r="F6582">
            <v>7315</v>
          </cell>
          <cell r="G6582" t="str">
            <v>ASCO CELDA</v>
          </cell>
        </row>
        <row r="6583">
          <cell r="A6583" t="str">
            <v>03946.55</v>
          </cell>
          <cell r="B6583" t="str">
            <v>5 ballons “individuels” Ø 16 cm</v>
          </cell>
          <cell r="C6583">
            <v>370</v>
          </cell>
          <cell r="D6583">
            <v>7298.2759999999998</v>
          </cell>
          <cell r="E6583">
            <v>0.16</v>
          </cell>
          <cell r="F6583">
            <v>8466</v>
          </cell>
          <cell r="G6583" t="str">
            <v>ASCO CELDA</v>
          </cell>
        </row>
        <row r="6584">
          <cell r="A6584" t="str">
            <v>59038.55</v>
          </cell>
          <cell r="B6584" t="str">
            <v>Balle de contact</v>
          </cell>
          <cell r="C6584">
            <v>370</v>
          </cell>
          <cell r="D6584">
            <v>1499.1379999999999</v>
          </cell>
          <cell r="E6584">
            <v>0.16</v>
          </cell>
          <cell r="F6584">
            <v>1739</v>
          </cell>
          <cell r="G6584" t="str">
            <v>ASCO CELDA</v>
          </cell>
        </row>
        <row r="6585">
          <cell r="A6585" t="str">
            <v>04829.55</v>
          </cell>
          <cell r="B6585" t="str">
            <v>4 ballons de sécurité</v>
          </cell>
          <cell r="C6585">
            <v>370</v>
          </cell>
          <cell r="D6585">
            <v>2720.69</v>
          </cell>
          <cell r="E6585">
            <v>0.16</v>
          </cell>
          <cell r="F6585">
            <v>3156</v>
          </cell>
          <cell r="G6585" t="str">
            <v>ASCO CELDA</v>
          </cell>
        </row>
        <row r="6586">
          <cell r="A6586" t="str">
            <v>16951.55</v>
          </cell>
          <cell r="B6586" t="str">
            <v>Balle de manipulation</v>
          </cell>
          <cell r="C6586">
            <v>370</v>
          </cell>
          <cell r="D6586">
            <v>1031.0340000000001</v>
          </cell>
          <cell r="E6586">
            <v>0.16</v>
          </cell>
          <cell r="F6586">
            <v>1196</v>
          </cell>
          <cell r="G6586" t="str">
            <v>ASCO CELDA</v>
          </cell>
        </row>
        <row r="6587">
          <cell r="A6587" t="str">
            <v>45998.55</v>
          </cell>
          <cell r="B6587" t="str">
            <v>Ballon “tous sports”</v>
          </cell>
          <cell r="C6587">
            <v>370</v>
          </cell>
          <cell r="D6587">
            <v>1728.4480000000001</v>
          </cell>
          <cell r="E6587">
            <v>0.16</v>
          </cell>
          <cell r="F6587">
            <v>2005</v>
          </cell>
          <cell r="G6587" t="str">
            <v>ASCO CELDA</v>
          </cell>
        </row>
        <row r="6588">
          <cell r="A6588" t="str">
            <v>47436.55</v>
          </cell>
          <cell r="B6588" t="str">
            <v>Ballons en caoutchouc</v>
          </cell>
          <cell r="C6588">
            <v>371</v>
          </cell>
          <cell r="D6588">
            <v>1214.655</v>
          </cell>
          <cell r="E6588">
            <v>0.16</v>
          </cell>
          <cell r="F6588">
            <v>1409</v>
          </cell>
          <cell r="G6588" t="str">
            <v>ASCO CELDA</v>
          </cell>
        </row>
        <row r="6589">
          <cell r="A6589" t="str">
            <v>47614.55</v>
          </cell>
          <cell r="B6589" t="str">
            <v>Ballons en caoutchouc</v>
          </cell>
          <cell r="C6589">
            <v>371</v>
          </cell>
          <cell r="D6589">
            <v>1250</v>
          </cell>
          <cell r="E6589">
            <v>0.16</v>
          </cell>
          <cell r="F6589">
            <v>1450</v>
          </cell>
          <cell r="G6589" t="str">
            <v>ASCO CELDA</v>
          </cell>
        </row>
        <row r="6590">
          <cell r="A6590" t="str">
            <v>47437.55</v>
          </cell>
          <cell r="B6590" t="str">
            <v>Ballons en caoutchouc</v>
          </cell>
          <cell r="C6590">
            <v>371</v>
          </cell>
          <cell r="D6590">
            <v>1547.414</v>
          </cell>
          <cell r="E6590">
            <v>0.16</v>
          </cell>
          <cell r="F6590">
            <v>1795</v>
          </cell>
          <cell r="G6590" t="str">
            <v>ASCO CELDA</v>
          </cell>
        </row>
        <row r="6591">
          <cell r="A6591" t="str">
            <v>47438.55</v>
          </cell>
          <cell r="B6591" t="str">
            <v>Ballons en caoutchouc</v>
          </cell>
          <cell r="C6591">
            <v>371</v>
          </cell>
          <cell r="D6591">
            <v>1634.4829999999999</v>
          </cell>
          <cell r="E6591">
            <v>0.16</v>
          </cell>
          <cell r="F6591">
            <v>1896</v>
          </cell>
          <cell r="G6591" t="str">
            <v>ASCO CELDA</v>
          </cell>
        </row>
        <row r="6592">
          <cell r="A6592" t="str">
            <v>04795.55</v>
          </cell>
          <cell r="B6592" t="str">
            <v>Ballons en caoutchouc</v>
          </cell>
          <cell r="C6592">
            <v>371</v>
          </cell>
          <cell r="D6592">
            <v>1811.2070000000001</v>
          </cell>
          <cell r="E6592">
            <v>0.16</v>
          </cell>
          <cell r="F6592">
            <v>2101</v>
          </cell>
          <cell r="G6592" t="str">
            <v>ASCO CELDA</v>
          </cell>
        </row>
        <row r="6593">
          <cell r="A6593" t="str">
            <v>04797.55</v>
          </cell>
          <cell r="B6593" t="str">
            <v>Ballons en caoutchouc</v>
          </cell>
          <cell r="C6593">
            <v>371</v>
          </cell>
          <cell r="D6593">
            <v>2641.3789999999999</v>
          </cell>
          <cell r="E6593">
            <v>0.16</v>
          </cell>
          <cell r="F6593">
            <v>3064</v>
          </cell>
          <cell r="G6593" t="str">
            <v>ASCO CELDA</v>
          </cell>
        </row>
        <row r="6594">
          <cell r="A6594" t="str">
            <v>04244.55</v>
          </cell>
          <cell r="B6594" t="str">
            <v>Ballons d'initiation en PVC</v>
          </cell>
          <cell r="C6594">
            <v>371</v>
          </cell>
          <cell r="D6594">
            <v>1280.172</v>
          </cell>
          <cell r="E6594">
            <v>0.16</v>
          </cell>
          <cell r="F6594">
            <v>1485</v>
          </cell>
          <cell r="G6594" t="str">
            <v>ASCO CELDA</v>
          </cell>
        </row>
        <row r="6595">
          <cell r="A6595" t="str">
            <v>04251.55</v>
          </cell>
          <cell r="B6595" t="str">
            <v>Ballons d'initiation en PVC</v>
          </cell>
          <cell r="C6595">
            <v>371</v>
          </cell>
          <cell r="D6595">
            <v>1405.172</v>
          </cell>
          <cell r="E6595">
            <v>0.16</v>
          </cell>
          <cell r="F6595">
            <v>1630</v>
          </cell>
          <cell r="G6595" t="str">
            <v>ASCO CELDA</v>
          </cell>
        </row>
        <row r="6596">
          <cell r="A6596" t="str">
            <v>04245.55</v>
          </cell>
          <cell r="B6596" t="str">
            <v>Ballons d'initiation en PVC</v>
          </cell>
          <cell r="C6596">
            <v>371</v>
          </cell>
          <cell r="D6596">
            <v>2268.1030000000001</v>
          </cell>
          <cell r="E6596">
            <v>0.16</v>
          </cell>
          <cell r="F6596">
            <v>2631</v>
          </cell>
          <cell r="G6596" t="str">
            <v>ASCO CELDA</v>
          </cell>
        </row>
        <row r="6597">
          <cell r="A6597" t="str">
            <v>04597.55</v>
          </cell>
          <cell r="B6597" t="str">
            <v>Pompes et aiguilles</v>
          </cell>
          <cell r="C6597">
            <v>371</v>
          </cell>
          <cell r="D6597">
            <v>581.03399999999999</v>
          </cell>
          <cell r="E6597">
            <v>0.16</v>
          </cell>
          <cell r="F6597">
            <v>674</v>
          </cell>
          <cell r="G6597" t="str">
            <v>ASCO CELDA</v>
          </cell>
        </row>
        <row r="6598">
          <cell r="A6598" t="str">
            <v>04598.55</v>
          </cell>
          <cell r="B6598" t="str">
            <v>Pompes et aiguilles</v>
          </cell>
          <cell r="C6598">
            <v>371</v>
          </cell>
          <cell r="D6598">
            <v>2779.31</v>
          </cell>
          <cell r="E6598">
            <v>0.16</v>
          </cell>
          <cell r="F6598">
            <v>3224</v>
          </cell>
          <cell r="G6598" t="str">
            <v>ASCO CELDA</v>
          </cell>
        </row>
        <row r="6599">
          <cell r="A6599" t="str">
            <v>04599.55</v>
          </cell>
          <cell r="B6599" t="str">
            <v>Pompes et aiguilles</v>
          </cell>
          <cell r="C6599">
            <v>371</v>
          </cell>
          <cell r="D6599">
            <v>800</v>
          </cell>
          <cell r="E6599">
            <v>0.16</v>
          </cell>
          <cell r="F6599">
            <v>928</v>
          </cell>
          <cell r="G6599" t="str">
            <v>ASCO CELDA</v>
          </cell>
        </row>
        <row r="6600">
          <cell r="A6600" t="str">
            <v>28422.55</v>
          </cell>
          <cell r="B6600" t="str">
            <v>10 balles “SP” Ø 7 cm</v>
          </cell>
          <cell r="C6600">
            <v>372</v>
          </cell>
          <cell r="D6600">
            <v>3531.0340000000001</v>
          </cell>
          <cell r="E6600">
            <v>0.16</v>
          </cell>
          <cell r="F6600">
            <v>4096</v>
          </cell>
          <cell r="G6600" t="str">
            <v>ASCO CELDA</v>
          </cell>
        </row>
        <row r="6601">
          <cell r="A6601" t="str">
            <v>28923.55</v>
          </cell>
          <cell r="B6601" t="str">
            <v>10 balles “SP” Ø 9 cm</v>
          </cell>
          <cell r="C6601">
            <v>372</v>
          </cell>
          <cell r="D6601">
            <v>3961.2069999999999</v>
          </cell>
          <cell r="E6601">
            <v>0.16</v>
          </cell>
          <cell r="F6601">
            <v>4595</v>
          </cell>
          <cell r="G6601" t="str">
            <v>ASCO CELDA</v>
          </cell>
        </row>
        <row r="6602">
          <cell r="A6602" t="str">
            <v>45989.55</v>
          </cell>
          <cell r="B6602" t="str">
            <v>5 ballons “SP” Ø 16 cm</v>
          </cell>
          <cell r="C6602">
            <v>372</v>
          </cell>
          <cell r="D6602">
            <v>5249.1379999999999</v>
          </cell>
          <cell r="E6602">
            <v>0.16</v>
          </cell>
          <cell r="F6602">
            <v>6089</v>
          </cell>
          <cell r="G6602" t="str">
            <v>ASCO CELDA</v>
          </cell>
        </row>
        <row r="6603">
          <cell r="A6603" t="str">
            <v>24808.55</v>
          </cell>
          <cell r="B6603" t="str">
            <v>5 ballons “SP” bicolores  Ø 16 cm</v>
          </cell>
          <cell r="C6603">
            <v>372</v>
          </cell>
          <cell r="D6603">
            <v>5249.1379999999999</v>
          </cell>
          <cell r="E6603">
            <v>0.16</v>
          </cell>
          <cell r="F6603">
            <v>6089</v>
          </cell>
          <cell r="G6603" t="str">
            <v>ASCO CELDA</v>
          </cell>
        </row>
        <row r="6604">
          <cell r="A6604" t="str">
            <v>04281.55</v>
          </cell>
          <cell r="B6604" t="str">
            <v>Ballons “peau d'éléphant”</v>
          </cell>
          <cell r="C6604">
            <v>372</v>
          </cell>
          <cell r="D6604">
            <v>5646.5519999999997</v>
          </cell>
          <cell r="E6604">
            <v>0.16</v>
          </cell>
          <cell r="F6604">
            <v>6550</v>
          </cell>
          <cell r="G6604" t="str">
            <v>ASCO CELDA</v>
          </cell>
        </row>
        <row r="6605">
          <cell r="A6605" t="str">
            <v>15845.55</v>
          </cell>
          <cell r="B6605" t="str">
            <v>Ballons “peau d'éléphant”</v>
          </cell>
          <cell r="C6605">
            <v>372</v>
          </cell>
          <cell r="D6605">
            <v>4833.6210000000001</v>
          </cell>
          <cell r="E6605">
            <v>0.16</v>
          </cell>
          <cell r="F6605">
            <v>5607</v>
          </cell>
          <cell r="G6605" t="str">
            <v>ASCO CELDA</v>
          </cell>
        </row>
        <row r="6606">
          <cell r="A6606" t="str">
            <v>43957.55</v>
          </cell>
          <cell r="B6606" t="str">
            <v>Ballons “peau d'éléphant”</v>
          </cell>
          <cell r="C6606">
            <v>372</v>
          </cell>
          <cell r="D6606">
            <v>4726.7240000000002</v>
          </cell>
          <cell r="E6606">
            <v>0.16</v>
          </cell>
          <cell r="F6606">
            <v>5483</v>
          </cell>
          <cell r="G6606" t="str">
            <v>ASCO CELDA</v>
          </cell>
        </row>
        <row r="6607">
          <cell r="A6607" t="str">
            <v>43680.55</v>
          </cell>
          <cell r="B6607" t="str">
            <v>Balles en mousse</v>
          </cell>
          <cell r="C6607">
            <v>372</v>
          </cell>
          <cell r="D6607">
            <v>271.55200000000002</v>
          </cell>
          <cell r="E6607">
            <v>0.16</v>
          </cell>
          <cell r="F6607">
            <v>315</v>
          </cell>
          <cell r="G6607" t="str">
            <v>ASCO CELDA</v>
          </cell>
        </row>
        <row r="6608">
          <cell r="A6608" t="str">
            <v>43699.55</v>
          </cell>
          <cell r="B6608" t="str">
            <v>Balles en mousse</v>
          </cell>
          <cell r="C6608">
            <v>372</v>
          </cell>
          <cell r="D6608">
            <v>1056.0340000000001</v>
          </cell>
          <cell r="E6608">
            <v>0.16</v>
          </cell>
          <cell r="F6608">
            <v>1225</v>
          </cell>
          <cell r="G6608" t="str">
            <v>ASCO CELDA</v>
          </cell>
        </row>
        <row r="6609">
          <cell r="A6609" t="str">
            <v>78148.55</v>
          </cell>
          <cell r="B6609" t="str">
            <v>Balles en mousse</v>
          </cell>
          <cell r="C6609">
            <v>372</v>
          </cell>
          <cell r="D6609">
            <v>2064.6550000000002</v>
          </cell>
          <cell r="E6609">
            <v>0.16</v>
          </cell>
          <cell r="F6609">
            <v>2395</v>
          </cell>
          <cell r="G6609" t="str">
            <v>ASCO CELDA</v>
          </cell>
        </row>
        <row r="6610">
          <cell r="A6610" t="str">
            <v>59040.55</v>
          </cell>
          <cell r="B6610" t="str">
            <v>6 ballons “émotions”</v>
          </cell>
          <cell r="C6610">
            <v>373</v>
          </cell>
          <cell r="D6610">
            <v>4671.5519999999997</v>
          </cell>
          <cell r="E6610">
            <v>0.16</v>
          </cell>
          <cell r="F6610">
            <v>5419</v>
          </cell>
          <cell r="G6610" t="str">
            <v>ASCO CELDA</v>
          </cell>
        </row>
        <row r="6611">
          <cell r="A6611" t="str">
            <v>59041.55</v>
          </cell>
          <cell r="B6611" t="str">
            <v>6 balles alvéolées</v>
          </cell>
          <cell r="C6611">
            <v>373</v>
          </cell>
          <cell r="D6611">
            <v>9329.31</v>
          </cell>
          <cell r="E6611">
            <v>0.16</v>
          </cell>
          <cell r="F6611">
            <v>10822</v>
          </cell>
          <cell r="G6611" t="str">
            <v>ASCO CELDA</v>
          </cell>
        </row>
        <row r="6612">
          <cell r="A6612" t="str">
            <v>59052.55</v>
          </cell>
          <cell r="B6612" t="str">
            <v>Ballon sonore “Goalball”</v>
          </cell>
          <cell r="C6612">
            <v>373</v>
          </cell>
          <cell r="D6612">
            <v>3894.828</v>
          </cell>
          <cell r="E6612">
            <v>0.16</v>
          </cell>
          <cell r="F6612">
            <v>4518</v>
          </cell>
          <cell r="G6612" t="str">
            <v>ASCO CELDA</v>
          </cell>
        </row>
        <row r="6613">
          <cell r="A6613" t="str">
            <v>35439.55</v>
          </cell>
          <cell r="B6613" t="str">
            <v>Ballon pyramide</v>
          </cell>
          <cell r="C6613">
            <v>373</v>
          </cell>
          <cell r="D6613">
            <v>1793.1030000000001</v>
          </cell>
          <cell r="E6613">
            <v>0.16</v>
          </cell>
          <cell r="F6613">
            <v>2080</v>
          </cell>
          <cell r="G6613" t="str">
            <v>ASCO CELDA</v>
          </cell>
        </row>
        <row r="6614">
          <cell r="A6614" t="str">
            <v>47329.55</v>
          </cell>
          <cell r="B6614" t="str">
            <v>Balle à réactions</v>
          </cell>
          <cell r="C6614">
            <v>373</v>
          </cell>
          <cell r="D6614">
            <v>673.27599999999995</v>
          </cell>
          <cell r="E6614">
            <v>0.16</v>
          </cell>
          <cell r="F6614">
            <v>781</v>
          </cell>
          <cell r="G6614" t="str">
            <v>ASCO CELDA</v>
          </cell>
        </row>
        <row r="6615">
          <cell r="A6615" t="str">
            <v>02991.55</v>
          </cell>
          <cell r="B6615" t="str">
            <v>Ballons sauteurs</v>
          </cell>
          <cell r="C6615">
            <v>373</v>
          </cell>
          <cell r="D6615">
            <v>2681.0340000000001</v>
          </cell>
          <cell r="E6615">
            <v>0.16</v>
          </cell>
          <cell r="F6615">
            <v>3110</v>
          </cell>
          <cell r="G6615" t="str">
            <v>ASCO CELDA</v>
          </cell>
        </row>
        <row r="6616">
          <cell r="A6616" t="str">
            <v>03030.55</v>
          </cell>
          <cell r="B6616" t="str">
            <v>Ballons sauteurs</v>
          </cell>
          <cell r="C6616">
            <v>373</v>
          </cell>
          <cell r="D6616">
            <v>2766.3789999999999</v>
          </cell>
          <cell r="E6616">
            <v>0.16</v>
          </cell>
          <cell r="F6616">
            <v>3209</v>
          </cell>
          <cell r="G6616" t="str">
            <v>ASCO CELDA</v>
          </cell>
        </row>
        <row r="6617">
          <cell r="A6617" t="str">
            <v>73947.55</v>
          </cell>
          <cell r="B6617" t="str">
            <v>Maxi ballons gonflables</v>
          </cell>
          <cell r="C6617">
            <v>373</v>
          </cell>
          <cell r="D6617">
            <v>2951.7240000000002</v>
          </cell>
          <cell r="E6617">
            <v>0.16</v>
          </cell>
          <cell r="F6617">
            <v>3424</v>
          </cell>
          <cell r="G6617" t="str">
            <v>ASCO CELDA</v>
          </cell>
        </row>
        <row r="6618">
          <cell r="A6618" t="str">
            <v>45030.55</v>
          </cell>
          <cell r="B6618" t="str">
            <v>Maxi ballons gonflables</v>
          </cell>
          <cell r="C6618">
            <v>373</v>
          </cell>
          <cell r="D6618">
            <v>4399.1379999999999</v>
          </cell>
          <cell r="E6618">
            <v>0.16</v>
          </cell>
          <cell r="F6618">
            <v>5103</v>
          </cell>
          <cell r="G6618" t="str">
            <v>ASCO CELDA</v>
          </cell>
        </row>
        <row r="6619">
          <cell r="A6619" t="str">
            <v>35431.55</v>
          </cell>
          <cell r="B6619" t="str">
            <v>Sac équipement</v>
          </cell>
          <cell r="C6619">
            <v>374</v>
          </cell>
          <cell r="D6619">
            <v>2262.069</v>
          </cell>
          <cell r="E6619">
            <v>0.16</v>
          </cell>
          <cell r="F6619">
            <v>2624</v>
          </cell>
          <cell r="G6619" t="str">
            <v>ASCO CELDA</v>
          </cell>
        </row>
        <row r="6620">
          <cell r="A6620" t="str">
            <v>24263.55</v>
          </cell>
          <cell r="B6620" t="str">
            <v>Sac à roulettes</v>
          </cell>
          <cell r="C6620">
            <v>374</v>
          </cell>
          <cell r="D6620">
            <v>9787.0689999999995</v>
          </cell>
          <cell r="E6620">
            <v>0.16</v>
          </cell>
          <cell r="F6620">
            <v>11353</v>
          </cell>
          <cell r="G6620" t="str">
            <v>ASCO CELDA</v>
          </cell>
        </row>
        <row r="6621">
          <cell r="A6621" t="str">
            <v>01348.55</v>
          </cell>
          <cell r="B6621" t="str">
            <v>Panier de rangement</v>
          </cell>
          <cell r="C6621">
            <v>374</v>
          </cell>
          <cell r="D6621">
            <v>12553.448</v>
          </cell>
          <cell r="E6621">
            <v>0.16</v>
          </cell>
          <cell r="F6621">
            <v>14562</v>
          </cell>
          <cell r="G6621" t="str">
            <v>ASCO CELDA</v>
          </cell>
        </row>
        <row r="6622">
          <cell r="A6622" t="str">
            <v>45890.55</v>
          </cell>
          <cell r="B6622" t="str">
            <v>Sac de rangement</v>
          </cell>
          <cell r="C6622">
            <v>374</v>
          </cell>
          <cell r="D6622">
            <v>4475</v>
          </cell>
          <cell r="E6622">
            <v>0.16</v>
          </cell>
          <cell r="F6622">
            <v>5191</v>
          </cell>
          <cell r="G6622" t="str">
            <v>ASCO CELDA</v>
          </cell>
        </row>
        <row r="6623">
          <cell r="A6623" t="str">
            <v>04261.55</v>
          </cell>
          <cell r="B6623" t="str">
            <v>Filets à ballons</v>
          </cell>
          <cell r="C6623">
            <v>374</v>
          </cell>
          <cell r="D6623">
            <v>751.72400000000005</v>
          </cell>
          <cell r="E6623">
            <v>0.16</v>
          </cell>
          <cell r="F6623">
            <v>872</v>
          </cell>
          <cell r="G6623" t="str">
            <v>ASCO CELDA</v>
          </cell>
        </row>
        <row r="6624">
          <cell r="A6624" t="str">
            <v>04269.55</v>
          </cell>
          <cell r="B6624" t="str">
            <v>Filets à ballons</v>
          </cell>
          <cell r="C6624">
            <v>374</v>
          </cell>
          <cell r="D6624">
            <v>1680.172</v>
          </cell>
          <cell r="E6624">
            <v>0.16</v>
          </cell>
          <cell r="F6624">
            <v>1949</v>
          </cell>
          <cell r="G6624" t="str">
            <v>ASCO CELDA</v>
          </cell>
        </row>
        <row r="6625">
          <cell r="A6625" t="str">
            <v>15602.55</v>
          </cell>
          <cell r="B6625" t="str">
            <v>Panier filet range-ballons</v>
          </cell>
          <cell r="C6625">
            <v>374</v>
          </cell>
          <cell r="D6625">
            <v>11915.517</v>
          </cell>
          <cell r="E6625">
            <v>0.16</v>
          </cell>
          <cell r="F6625">
            <v>13822</v>
          </cell>
          <cell r="G6625" t="str">
            <v>ASCO CELDA</v>
          </cell>
        </row>
        <row r="6626">
          <cell r="A6626" t="str">
            <v>59418.55</v>
          </cell>
          <cell r="B6626" t="str">
            <v>Jeu de rebond</v>
          </cell>
          <cell r="C6626">
            <v>375</v>
          </cell>
          <cell r="D6626">
            <v>3845.69</v>
          </cell>
          <cell r="E6626">
            <v>0.16</v>
          </cell>
          <cell r="F6626">
            <v>4461</v>
          </cell>
          <cell r="G6626" t="str">
            <v>ASCO CELDA</v>
          </cell>
        </row>
        <row r="6627">
          <cell r="A6627" t="str">
            <v>59037.55</v>
          </cell>
          <cell r="B6627" t="str">
            <v>6 foulards lestés</v>
          </cell>
          <cell r="C6627">
            <v>375</v>
          </cell>
          <cell r="D6627">
            <v>1809.4829999999999</v>
          </cell>
          <cell r="E6627">
            <v>0.16</v>
          </cell>
          <cell r="F6627">
            <v>2099</v>
          </cell>
          <cell r="G6627" t="str">
            <v>ASCO CELDA</v>
          </cell>
        </row>
        <row r="6628">
          <cell r="A6628" t="str">
            <v>25529.55</v>
          </cell>
          <cell r="B6628" t="str">
            <v>Tennis</v>
          </cell>
          <cell r="C6628">
            <v>375</v>
          </cell>
          <cell r="D6628">
            <v>2807.759</v>
          </cell>
          <cell r="E6628">
            <v>0.16</v>
          </cell>
          <cell r="F6628">
            <v>3257</v>
          </cell>
          <cell r="G6628" t="str">
            <v>ASCO CELDA</v>
          </cell>
        </row>
        <row r="6629">
          <cell r="A6629" t="str">
            <v>29789.55</v>
          </cell>
          <cell r="B6629" t="str">
            <v>Tennis</v>
          </cell>
          <cell r="C6629">
            <v>375</v>
          </cell>
          <cell r="D6629">
            <v>8028.4480000000003</v>
          </cell>
          <cell r="E6629">
            <v>0.16</v>
          </cell>
          <cell r="F6629">
            <v>9313</v>
          </cell>
          <cell r="G6629" t="str">
            <v>ASCO CELDA</v>
          </cell>
        </row>
        <row r="6630">
          <cell r="A6630" t="str">
            <v>04281.55</v>
          </cell>
          <cell r="B6630" t="str">
            <v>Tennis</v>
          </cell>
          <cell r="C6630">
            <v>375</v>
          </cell>
          <cell r="D6630">
            <v>5646.5519999999997</v>
          </cell>
          <cell r="E6630">
            <v>0.16</v>
          </cell>
          <cell r="F6630">
            <v>6550</v>
          </cell>
          <cell r="G6630" t="str">
            <v>ASCO CELDA</v>
          </cell>
        </row>
        <row r="6631">
          <cell r="A6631" t="str">
            <v>43723.55</v>
          </cell>
          <cell r="B6631" t="str">
            <v>Mini-tennis</v>
          </cell>
          <cell r="C6631">
            <v>375</v>
          </cell>
          <cell r="D6631">
            <v>4339.6549999999997</v>
          </cell>
          <cell r="E6631">
            <v>0.16</v>
          </cell>
          <cell r="F6631">
            <v>5034</v>
          </cell>
          <cell r="G6631" t="str">
            <v>ASCO CELDA</v>
          </cell>
        </row>
        <row r="6632">
          <cell r="A6632" t="str">
            <v>02792.55</v>
          </cell>
          <cell r="B6632" t="str">
            <v>Raquettes de Cesta - La paire</v>
          </cell>
          <cell r="C6632">
            <v>375</v>
          </cell>
          <cell r="D6632">
            <v>1540.5170000000001</v>
          </cell>
          <cell r="E6632">
            <v>0.16</v>
          </cell>
          <cell r="F6632">
            <v>1787</v>
          </cell>
          <cell r="G6632" t="str">
            <v>ASCO CELDA</v>
          </cell>
        </row>
        <row r="6633">
          <cell r="A6633" t="str">
            <v>59054.55</v>
          </cell>
          <cell r="B6633" t="str">
            <v>Tennis de table</v>
          </cell>
          <cell r="C6633">
            <v>376</v>
          </cell>
          <cell r="D6633">
            <v>2898.2759999999998</v>
          </cell>
          <cell r="E6633">
            <v>0.16</v>
          </cell>
          <cell r="F6633">
            <v>3362</v>
          </cell>
          <cell r="G6633" t="str">
            <v>ASCO CELDA</v>
          </cell>
        </row>
        <row r="6634">
          <cell r="A6634" t="str">
            <v>59055.55</v>
          </cell>
          <cell r="B6634" t="str">
            <v>Tennis de table</v>
          </cell>
          <cell r="C6634">
            <v>376</v>
          </cell>
          <cell r="D6634">
            <v>1435.345</v>
          </cell>
          <cell r="E6634">
            <v>0.16</v>
          </cell>
          <cell r="F6634">
            <v>1665</v>
          </cell>
          <cell r="G6634" t="str">
            <v>ASCO CELDA</v>
          </cell>
        </row>
        <row r="6635">
          <cell r="A6635" t="str">
            <v>35683.55</v>
          </cell>
          <cell r="B6635" t="str">
            <v>Tennis de table</v>
          </cell>
          <cell r="C6635">
            <v>376</v>
          </cell>
          <cell r="D6635">
            <v>1446.5519999999999</v>
          </cell>
          <cell r="E6635">
            <v>0.16</v>
          </cell>
          <cell r="F6635">
            <v>1678</v>
          </cell>
          <cell r="G6635" t="str">
            <v>ASCO CELDA</v>
          </cell>
        </row>
        <row r="6636">
          <cell r="A6636" t="str">
            <v>04589.55</v>
          </cell>
          <cell r="B6636" t="str">
            <v>Tennis de table</v>
          </cell>
          <cell r="C6636">
            <v>376</v>
          </cell>
          <cell r="D6636">
            <v>3151.7240000000002</v>
          </cell>
          <cell r="E6636">
            <v>0.16</v>
          </cell>
          <cell r="F6636">
            <v>3656</v>
          </cell>
          <cell r="G6636" t="str">
            <v>ASCO CELDA</v>
          </cell>
        </row>
        <row r="6637">
          <cell r="A6637" t="str">
            <v>35437.55</v>
          </cell>
          <cell r="B6637" t="str">
            <v>Tennis de table</v>
          </cell>
          <cell r="C6637">
            <v>376</v>
          </cell>
          <cell r="D6637">
            <v>1570.69</v>
          </cell>
          <cell r="E6637">
            <v>0.16</v>
          </cell>
          <cell r="F6637">
            <v>1822</v>
          </cell>
          <cell r="G6637" t="str">
            <v>ASCO CELDA</v>
          </cell>
        </row>
        <row r="6638">
          <cell r="A6638" t="str">
            <v>38111.55</v>
          </cell>
          <cell r="B6638" t="str">
            <v>Badminton</v>
          </cell>
          <cell r="C6638">
            <v>376</v>
          </cell>
          <cell r="D6638">
            <v>1599.1379999999999</v>
          </cell>
          <cell r="E6638">
            <v>0.16</v>
          </cell>
          <cell r="F6638">
            <v>1855</v>
          </cell>
          <cell r="G6638" t="str">
            <v>ASCO CELDA</v>
          </cell>
        </row>
        <row r="6639">
          <cell r="A6639" t="str">
            <v>47611.55</v>
          </cell>
          <cell r="B6639" t="str">
            <v>Badminton</v>
          </cell>
          <cell r="C6639">
            <v>376</v>
          </cell>
          <cell r="D6639">
            <v>2392.241</v>
          </cell>
          <cell r="E6639">
            <v>0.16</v>
          </cell>
          <cell r="F6639">
            <v>2775</v>
          </cell>
          <cell r="G6639" t="str">
            <v>ASCO CELDA</v>
          </cell>
        </row>
        <row r="6640">
          <cell r="A6640" t="str">
            <v>38112.55</v>
          </cell>
          <cell r="B6640" t="str">
            <v>Badminton</v>
          </cell>
          <cell r="C6640">
            <v>376</v>
          </cell>
          <cell r="D6640">
            <v>1056.0340000000001</v>
          </cell>
          <cell r="E6640">
            <v>0.16</v>
          </cell>
          <cell r="F6640">
            <v>1225</v>
          </cell>
          <cell r="G6640" t="str">
            <v>ASCO CELDA</v>
          </cell>
        </row>
        <row r="6641">
          <cell r="A6641" t="str">
            <v>02800.55</v>
          </cell>
          <cell r="B6641" t="str">
            <v>Badminton</v>
          </cell>
          <cell r="C6641">
            <v>376</v>
          </cell>
          <cell r="D6641">
            <v>1005.172</v>
          </cell>
          <cell r="E6641">
            <v>0.16</v>
          </cell>
          <cell r="F6641">
            <v>1166</v>
          </cell>
          <cell r="G6641" t="str">
            <v>ASCO CELDA</v>
          </cell>
        </row>
        <row r="6642">
          <cell r="A6642" t="str">
            <v>35425.55</v>
          </cell>
          <cell r="B6642" t="str">
            <v>Chasubles</v>
          </cell>
          <cell r="C6642">
            <v>377</v>
          </cell>
          <cell r="D6642">
            <v>3586.2069999999999</v>
          </cell>
          <cell r="E6642">
            <v>0.16</v>
          </cell>
          <cell r="F6642">
            <v>4160</v>
          </cell>
          <cell r="G6642" t="str">
            <v>ASCO CELDA</v>
          </cell>
        </row>
        <row r="6643">
          <cell r="A6643" t="str">
            <v>35449.55</v>
          </cell>
          <cell r="B6643" t="str">
            <v>Chasubles</v>
          </cell>
          <cell r="C6643">
            <v>377</v>
          </cell>
          <cell r="D6643">
            <v>3586.2069999999999</v>
          </cell>
          <cell r="E6643">
            <v>0.16</v>
          </cell>
          <cell r="F6643">
            <v>4160</v>
          </cell>
          <cell r="G6643" t="str">
            <v>ASCO CELDA</v>
          </cell>
        </row>
        <row r="6644">
          <cell r="A6644" t="str">
            <v>35450.55</v>
          </cell>
          <cell r="B6644" t="str">
            <v>Chasubles</v>
          </cell>
          <cell r="C6644">
            <v>377</v>
          </cell>
          <cell r="D6644">
            <v>3586.2069999999999</v>
          </cell>
          <cell r="E6644">
            <v>0.16</v>
          </cell>
          <cell r="F6644">
            <v>4160</v>
          </cell>
          <cell r="G6644" t="str">
            <v>ASCO CELDA</v>
          </cell>
        </row>
        <row r="6645">
          <cell r="A6645" t="str">
            <v>35451.55</v>
          </cell>
          <cell r="B6645" t="str">
            <v>Chasubles</v>
          </cell>
          <cell r="C6645">
            <v>377</v>
          </cell>
          <cell r="D6645">
            <v>3586.2069999999999</v>
          </cell>
          <cell r="E6645">
            <v>0.16</v>
          </cell>
          <cell r="F6645">
            <v>4160</v>
          </cell>
          <cell r="G6645" t="str">
            <v>ASCO CELDA</v>
          </cell>
        </row>
        <row r="6646">
          <cell r="A6646" t="str">
            <v>02837.55</v>
          </cell>
          <cell r="B6646" t="str">
            <v>Les dossards en nylon</v>
          </cell>
          <cell r="C6646">
            <v>377</v>
          </cell>
          <cell r="D6646">
            <v>4040.5169999999998</v>
          </cell>
          <cell r="E6646">
            <v>0.16</v>
          </cell>
          <cell r="F6646">
            <v>4687</v>
          </cell>
          <cell r="G6646" t="str">
            <v>ASCO CELDA</v>
          </cell>
        </row>
        <row r="6647">
          <cell r="A6647" t="str">
            <v>02840.55</v>
          </cell>
          <cell r="B6647" t="str">
            <v>Les dossards en nylon</v>
          </cell>
          <cell r="C6647">
            <v>377</v>
          </cell>
          <cell r="D6647">
            <v>4040.5169999999998</v>
          </cell>
          <cell r="E6647">
            <v>0.16</v>
          </cell>
          <cell r="F6647">
            <v>4687</v>
          </cell>
          <cell r="G6647" t="str">
            <v>ASCO CELDA</v>
          </cell>
        </row>
        <row r="6648">
          <cell r="A6648" t="str">
            <v>02839.55</v>
          </cell>
          <cell r="B6648" t="str">
            <v>Les dossards en nylon</v>
          </cell>
          <cell r="C6648">
            <v>377</v>
          </cell>
          <cell r="D6648">
            <v>4040.5169999999998</v>
          </cell>
          <cell r="E6648">
            <v>0.16</v>
          </cell>
          <cell r="F6648">
            <v>4687</v>
          </cell>
          <cell r="G6648" t="str">
            <v>ASCO CELDA</v>
          </cell>
        </row>
        <row r="6649">
          <cell r="A6649" t="str">
            <v>02838.55</v>
          </cell>
          <cell r="B6649" t="str">
            <v>Les dossards en nylon</v>
          </cell>
          <cell r="C6649">
            <v>377</v>
          </cell>
          <cell r="D6649">
            <v>4040.5169999999998</v>
          </cell>
          <cell r="E6649">
            <v>0.16</v>
          </cell>
          <cell r="F6649">
            <v>4687</v>
          </cell>
          <cell r="G6649" t="str">
            <v>ASCO CELDA</v>
          </cell>
        </row>
        <row r="6650">
          <cell r="A6650" t="str">
            <v>02156.55</v>
          </cell>
          <cell r="B6650" t="str">
            <v>Dossards à pochettes</v>
          </cell>
          <cell r="C6650">
            <v>377</v>
          </cell>
          <cell r="D6650">
            <v>7191.3789999999999</v>
          </cell>
          <cell r="E6650">
            <v>0.16</v>
          </cell>
          <cell r="F6650">
            <v>8342</v>
          </cell>
          <cell r="G6650" t="str">
            <v>ASCO CELDA</v>
          </cell>
        </row>
        <row r="6651">
          <cell r="A6651" t="str">
            <v>02146.55</v>
          </cell>
          <cell r="B6651" t="str">
            <v>Dossards à pochettes</v>
          </cell>
          <cell r="C6651">
            <v>377</v>
          </cell>
          <cell r="D6651">
            <v>7191.3789999999999</v>
          </cell>
          <cell r="E6651">
            <v>0.16</v>
          </cell>
          <cell r="F6651">
            <v>8342</v>
          </cell>
          <cell r="G6651" t="str">
            <v>ASCO CELDA</v>
          </cell>
        </row>
        <row r="6652">
          <cell r="A6652" t="str">
            <v>35442.55</v>
          </cell>
          <cell r="B6652" t="str">
            <v>4 foulards de jeu</v>
          </cell>
          <cell r="C6652">
            <v>377</v>
          </cell>
          <cell r="D6652">
            <v>2287.069</v>
          </cell>
          <cell r="E6652">
            <v>0.16</v>
          </cell>
          <cell r="F6652">
            <v>2653</v>
          </cell>
          <cell r="G6652" t="str">
            <v>ASCO CELDA</v>
          </cell>
        </row>
        <row r="6653">
          <cell r="A6653" t="str">
            <v>35429.55</v>
          </cell>
          <cell r="B6653" t="str">
            <v>4 Tag belt</v>
          </cell>
          <cell r="C6653">
            <v>377</v>
          </cell>
          <cell r="D6653">
            <v>1818.1030000000001</v>
          </cell>
          <cell r="E6653">
            <v>0.16</v>
          </cell>
          <cell r="F6653">
            <v>2109</v>
          </cell>
          <cell r="G6653" t="str">
            <v>ASCO CELDA</v>
          </cell>
        </row>
        <row r="6654">
          <cell r="A6654" t="str">
            <v>59387.55</v>
          </cell>
          <cell r="B6654" t="str">
            <v>12 bracelets attrape rubans</v>
          </cell>
          <cell r="C6654">
            <v>377</v>
          </cell>
          <cell r="D6654">
            <v>2731.8969999999999</v>
          </cell>
          <cell r="E6654">
            <v>0.16</v>
          </cell>
          <cell r="F6654">
            <v>3169</v>
          </cell>
          <cell r="G6654" t="str">
            <v>ASCO CELDA</v>
          </cell>
        </row>
        <row r="6655">
          <cell r="A6655" t="str">
            <v>35626.55</v>
          </cell>
          <cell r="B6655" t="str">
            <v>4 Gymrelais</v>
          </cell>
          <cell r="C6655">
            <v>378</v>
          </cell>
          <cell r="D6655">
            <v>3055.172</v>
          </cell>
          <cell r="E6655">
            <v>0.16</v>
          </cell>
          <cell r="F6655">
            <v>3544</v>
          </cell>
          <cell r="G6655" t="str">
            <v>ASCO CELDA</v>
          </cell>
        </row>
        <row r="6656">
          <cell r="A6656" t="str">
            <v>47121.55</v>
          </cell>
          <cell r="B6656" t="str">
            <v>Tableau de score</v>
          </cell>
          <cell r="C6656">
            <v>378</v>
          </cell>
          <cell r="D6656">
            <v>3520.69</v>
          </cell>
          <cell r="E6656">
            <v>0.16</v>
          </cell>
          <cell r="F6656">
            <v>4084</v>
          </cell>
          <cell r="G6656" t="str">
            <v>ASCO CELDA</v>
          </cell>
        </row>
        <row r="6657">
          <cell r="A6657" t="str">
            <v>03559.55</v>
          </cell>
          <cell r="B6657" t="str">
            <v>Décamètre à moulinet</v>
          </cell>
          <cell r="C6657">
            <v>378</v>
          </cell>
          <cell r="D6657">
            <v>1610.345</v>
          </cell>
          <cell r="E6657">
            <v>0.16</v>
          </cell>
          <cell r="F6657">
            <v>1868</v>
          </cell>
          <cell r="G6657" t="str">
            <v>ASCO CELDA</v>
          </cell>
        </row>
        <row r="6658">
          <cell r="A6658" t="str">
            <v>02804.55</v>
          </cell>
          <cell r="B6658" t="str">
            <v>Sifflet à main “Wizzball”</v>
          </cell>
          <cell r="C6658">
            <v>378</v>
          </cell>
          <cell r="D6658">
            <v>2300.8620000000001</v>
          </cell>
          <cell r="E6658">
            <v>0.16</v>
          </cell>
          <cell r="F6658">
            <v>2669</v>
          </cell>
          <cell r="G6658" t="str">
            <v>ASCO CELDA</v>
          </cell>
        </row>
        <row r="6659">
          <cell r="A6659" t="str">
            <v>07324.55</v>
          </cell>
          <cell r="B6659" t="str">
            <v>Sifflet d'arbitre</v>
          </cell>
          <cell r="C6659">
            <v>378</v>
          </cell>
          <cell r="D6659">
            <v>652.58600000000001</v>
          </cell>
          <cell r="E6659">
            <v>0.16</v>
          </cell>
          <cell r="F6659">
            <v>757</v>
          </cell>
          <cell r="G6659" t="str">
            <v>ASCO CELDA</v>
          </cell>
        </row>
        <row r="6660">
          <cell r="A6660" t="str">
            <v>07351.55</v>
          </cell>
          <cell r="B6660" t="str">
            <v>Chronomètre électronique digital</v>
          </cell>
          <cell r="C6660">
            <v>378</v>
          </cell>
          <cell r="D6660">
            <v>1116.3789999999999</v>
          </cell>
          <cell r="E6660">
            <v>0.16</v>
          </cell>
          <cell r="F6660">
            <v>1295</v>
          </cell>
          <cell r="G6660" t="str">
            <v>ASCO CELDA</v>
          </cell>
        </row>
        <row r="6661">
          <cell r="A6661" t="str">
            <v>01982.55</v>
          </cell>
          <cell r="B6661" t="str">
            <v>Le sifflet d'arbitre + le chronomètre électronique</v>
          </cell>
          <cell r="C6661">
            <v>378</v>
          </cell>
          <cell r="D6661">
            <v>1681.8969999999999</v>
          </cell>
          <cell r="E6661">
            <v>0.16</v>
          </cell>
          <cell r="F6661">
            <v>1951</v>
          </cell>
          <cell r="G6661" t="str">
            <v>ASCO CELDA</v>
          </cell>
        </row>
        <row r="6662">
          <cell r="A6662" t="str">
            <v>10544.55</v>
          </cell>
          <cell r="B6662" t="str">
            <v>Combisport - Kit complet</v>
          </cell>
          <cell r="C6662">
            <v>379</v>
          </cell>
          <cell r="D6662">
            <v>16699.137999999999</v>
          </cell>
          <cell r="E6662">
            <v>0.16</v>
          </cell>
          <cell r="F6662">
            <v>19371</v>
          </cell>
          <cell r="G6662" t="str">
            <v>ASCO CELDA</v>
          </cell>
        </row>
        <row r="6663">
          <cell r="A6663" t="str">
            <v>25411.55</v>
          </cell>
          <cell r="B6663" t="str">
            <v>Les réassortiments</v>
          </cell>
          <cell r="C6663">
            <v>379</v>
          </cell>
          <cell r="D6663">
            <v>5668.9660000000003</v>
          </cell>
          <cell r="E6663">
            <v>0.16</v>
          </cell>
          <cell r="F6663">
            <v>6576</v>
          </cell>
          <cell r="G6663" t="str">
            <v>ASCO CELDA</v>
          </cell>
        </row>
        <row r="6664">
          <cell r="A6664" t="str">
            <v>47435.55</v>
          </cell>
          <cell r="B6664" t="str">
            <v>Les réassortiments</v>
          </cell>
          <cell r="C6664">
            <v>379</v>
          </cell>
          <cell r="D6664">
            <v>1662.931</v>
          </cell>
          <cell r="E6664">
            <v>0.16</v>
          </cell>
          <cell r="F6664">
            <v>1929</v>
          </cell>
          <cell r="G6664" t="str">
            <v>ASCO CELDA</v>
          </cell>
        </row>
        <row r="6665">
          <cell r="A6665" t="str">
            <v>24737.55</v>
          </cell>
          <cell r="B6665" t="str">
            <v>Les réassortiments</v>
          </cell>
          <cell r="C6665">
            <v>379</v>
          </cell>
          <cell r="D6665">
            <v>3876.7240000000002</v>
          </cell>
          <cell r="E6665">
            <v>0.16</v>
          </cell>
          <cell r="F6665">
            <v>4497</v>
          </cell>
          <cell r="G6665" t="str">
            <v>ASCO CELDA</v>
          </cell>
        </row>
        <row r="6666">
          <cell r="A6666" t="str">
            <v>02803.55</v>
          </cell>
          <cell r="B6666" t="str">
            <v>3 haies réglables</v>
          </cell>
          <cell r="C6666">
            <v>380</v>
          </cell>
          <cell r="D6666">
            <v>4241.3789999999999</v>
          </cell>
          <cell r="E6666">
            <v>0.16</v>
          </cell>
          <cell r="F6666">
            <v>4920</v>
          </cell>
          <cell r="G6666" t="str">
            <v>ASCO CELDA</v>
          </cell>
        </row>
        <row r="6667">
          <cell r="A6667" t="str">
            <v>47612.55</v>
          </cell>
          <cell r="B6667" t="str">
            <v>Haies basculantes</v>
          </cell>
          <cell r="C6667">
            <v>380</v>
          </cell>
          <cell r="D6667">
            <v>2945.69</v>
          </cell>
          <cell r="E6667">
            <v>0.16</v>
          </cell>
          <cell r="F6667">
            <v>3417</v>
          </cell>
          <cell r="G6667" t="str">
            <v>ASCO CELDA</v>
          </cell>
        </row>
        <row r="6668">
          <cell r="A6668" t="str">
            <v>47617.55</v>
          </cell>
          <cell r="B6668" t="str">
            <v>Haies basculantes</v>
          </cell>
          <cell r="C6668">
            <v>380</v>
          </cell>
          <cell r="D6668">
            <v>3318.9659999999999</v>
          </cell>
          <cell r="E6668">
            <v>0.16</v>
          </cell>
          <cell r="F6668">
            <v>3850</v>
          </cell>
          <cell r="G6668" t="str">
            <v>ASCO CELDA</v>
          </cell>
        </row>
        <row r="6669">
          <cell r="A6669" t="str">
            <v>38445.55</v>
          </cell>
          <cell r="B6669" t="str">
            <v>Échelle de rythme</v>
          </cell>
          <cell r="C6669">
            <v>380</v>
          </cell>
          <cell r="D6669">
            <v>3251.7240000000002</v>
          </cell>
          <cell r="E6669">
            <v>0.16</v>
          </cell>
          <cell r="F6669">
            <v>3772</v>
          </cell>
          <cell r="G6669" t="str">
            <v>ASCO CELDA</v>
          </cell>
        </row>
        <row r="6670">
          <cell r="A6670" t="str">
            <v>03568.55</v>
          </cell>
          <cell r="B6670" t="str">
            <v>Cônes de jalonnage</v>
          </cell>
          <cell r="C6670">
            <v>380</v>
          </cell>
          <cell r="D6670">
            <v>1492.241</v>
          </cell>
          <cell r="E6670">
            <v>0.16</v>
          </cell>
          <cell r="F6670">
            <v>1731</v>
          </cell>
          <cell r="G6670" t="str">
            <v>ASCO CELDA</v>
          </cell>
        </row>
        <row r="6671">
          <cell r="A6671" t="str">
            <v>24598.55</v>
          </cell>
          <cell r="B6671" t="str">
            <v>20 plots de balisage</v>
          </cell>
          <cell r="C6671">
            <v>380</v>
          </cell>
          <cell r="D6671">
            <v>1288.7929999999999</v>
          </cell>
          <cell r="E6671">
            <v>0.16</v>
          </cell>
          <cell r="F6671">
            <v>1495</v>
          </cell>
          <cell r="G6671" t="str">
            <v>ASCO CELDA</v>
          </cell>
        </row>
        <row r="6672">
          <cell r="A6672" t="str">
            <v>35802.55</v>
          </cell>
          <cell r="B6672" t="str">
            <v>2 demi-sphères lestables</v>
          </cell>
          <cell r="C6672">
            <v>380</v>
          </cell>
          <cell r="D6672">
            <v>1974.1379999999999</v>
          </cell>
          <cell r="E6672">
            <v>0.16</v>
          </cell>
          <cell r="F6672">
            <v>2290</v>
          </cell>
          <cell r="G6672" t="str">
            <v>ASCO CELDA</v>
          </cell>
        </row>
        <row r="6673">
          <cell r="A6673" t="str">
            <v>35803.55</v>
          </cell>
          <cell r="B6673" t="str">
            <v>Ensemble Hockey sur gazon</v>
          </cell>
          <cell r="C6673">
            <v>381</v>
          </cell>
          <cell r="D6673">
            <v>36678.447999999997</v>
          </cell>
          <cell r="E6673">
            <v>0.16</v>
          </cell>
          <cell r="F6673">
            <v>42547</v>
          </cell>
          <cell r="G6673" t="str">
            <v>ASCO CELDA</v>
          </cell>
        </row>
        <row r="6674">
          <cell r="A6674" t="str">
            <v>10197.55</v>
          </cell>
          <cell r="B6674" t="str">
            <v>Ensemble de Hockey sur sols lisses</v>
          </cell>
          <cell r="C6674">
            <v>381</v>
          </cell>
          <cell r="D6674">
            <v>21943.966</v>
          </cell>
          <cell r="E6674">
            <v>0.16</v>
          </cell>
          <cell r="F6674">
            <v>25455</v>
          </cell>
          <cell r="G6674" t="str">
            <v>ASCO CELDA</v>
          </cell>
        </row>
        <row r="6675">
          <cell r="A6675" t="str">
            <v>01391.55</v>
          </cell>
          <cell r="B6675" t="str">
            <v>Les réassortiments</v>
          </cell>
          <cell r="C6675">
            <v>381</v>
          </cell>
          <cell r="D6675">
            <v>2595.69</v>
          </cell>
          <cell r="E6675">
            <v>0.16</v>
          </cell>
          <cell r="F6675">
            <v>3011</v>
          </cell>
          <cell r="G6675" t="str">
            <v>ASCO CELDA</v>
          </cell>
        </row>
        <row r="6676">
          <cell r="A6676" t="str">
            <v>01409.55</v>
          </cell>
          <cell r="B6676" t="str">
            <v>Les réassortiments</v>
          </cell>
          <cell r="C6676">
            <v>381</v>
          </cell>
          <cell r="D6676">
            <v>2595.69</v>
          </cell>
          <cell r="E6676">
            <v>0.16</v>
          </cell>
          <cell r="F6676">
            <v>3011</v>
          </cell>
          <cell r="G6676" t="str">
            <v>ASCO CELDA</v>
          </cell>
        </row>
        <row r="6677">
          <cell r="A6677" t="str">
            <v>45773.55</v>
          </cell>
          <cell r="B6677" t="str">
            <v>Les réassortiments</v>
          </cell>
          <cell r="C6677">
            <v>381</v>
          </cell>
          <cell r="D6677">
            <v>331.89699999999999</v>
          </cell>
          <cell r="E6677">
            <v>0.16</v>
          </cell>
          <cell r="F6677">
            <v>385</v>
          </cell>
          <cell r="G6677" t="str">
            <v>ASCO CELDA</v>
          </cell>
        </row>
        <row r="6678">
          <cell r="A6678" t="str">
            <v>29635.55</v>
          </cell>
          <cell r="B6678" t="str">
            <v>Les réassortiments</v>
          </cell>
          <cell r="C6678">
            <v>381</v>
          </cell>
          <cell r="D6678">
            <v>1912.069</v>
          </cell>
          <cell r="E6678">
            <v>0.16</v>
          </cell>
          <cell r="F6678">
            <v>2218</v>
          </cell>
          <cell r="G6678" t="str">
            <v>ASCO CELDA</v>
          </cell>
        </row>
        <row r="6679">
          <cell r="A6679" t="str">
            <v>29303.55</v>
          </cell>
          <cell r="B6679" t="str">
            <v>Les réassortiments</v>
          </cell>
          <cell r="C6679">
            <v>381</v>
          </cell>
          <cell r="D6679">
            <v>1912.069</v>
          </cell>
          <cell r="E6679">
            <v>0.16</v>
          </cell>
          <cell r="F6679">
            <v>2218</v>
          </cell>
          <cell r="G6679" t="str">
            <v>ASCO CELDA</v>
          </cell>
        </row>
        <row r="6680">
          <cell r="A6680" t="str">
            <v>26929.55</v>
          </cell>
          <cell r="B6680" t="str">
            <v>Les réassortiments</v>
          </cell>
          <cell r="C6680">
            <v>381</v>
          </cell>
          <cell r="D6680">
            <v>434.483</v>
          </cell>
          <cell r="E6680">
            <v>0.16</v>
          </cell>
          <cell r="F6680">
            <v>504</v>
          </cell>
          <cell r="G6680" t="str">
            <v>ASCO CELDA</v>
          </cell>
        </row>
        <row r="6681">
          <cell r="A6681" t="str">
            <v>24499.55</v>
          </cell>
          <cell r="B6681" t="str">
            <v>Batte de baseball  + 1 balle en mousse</v>
          </cell>
          <cell r="C6681">
            <v>381</v>
          </cell>
          <cell r="D6681">
            <v>1957.759</v>
          </cell>
          <cell r="E6681">
            <v>0.16</v>
          </cell>
          <cell r="F6681">
            <v>2271</v>
          </cell>
          <cell r="G6681" t="str">
            <v>ASCO CELDA</v>
          </cell>
        </row>
        <row r="6682">
          <cell r="A6682" t="str">
            <v>11757.55</v>
          </cell>
          <cell r="B6682" t="str">
            <v>Kit Volant</v>
          </cell>
          <cell r="C6682">
            <v>382</v>
          </cell>
          <cell r="D6682">
            <v>39588.792999999998</v>
          </cell>
          <cell r="E6682">
            <v>0.16</v>
          </cell>
          <cell r="F6682">
            <v>45923</v>
          </cell>
          <cell r="G6682" t="str">
            <v>ASCO CELDA</v>
          </cell>
        </row>
        <row r="6683">
          <cell r="A6683" t="str">
            <v>59338.55</v>
          </cell>
          <cell r="B6683" t="str">
            <v>Mini cage pliable</v>
          </cell>
          <cell r="C6683">
            <v>382</v>
          </cell>
          <cell r="D6683">
            <v>24006.897000000001</v>
          </cell>
          <cell r="E6683">
            <v>0.16</v>
          </cell>
          <cell r="F6683">
            <v>27848</v>
          </cell>
          <cell r="G6683" t="str">
            <v>ASCO CELDA</v>
          </cell>
        </row>
        <row r="6684">
          <cell r="A6684" t="str">
            <v>24000.55</v>
          </cell>
          <cell r="B6684" t="str">
            <v>Cage junior “Pop'Up”</v>
          </cell>
          <cell r="C6684">
            <v>382</v>
          </cell>
          <cell r="D6684">
            <v>7575.8620000000001</v>
          </cell>
          <cell r="E6684">
            <v>0.16</v>
          </cell>
          <cell r="F6684">
            <v>8788</v>
          </cell>
          <cell r="G6684" t="str">
            <v>ASCO CELDA</v>
          </cell>
        </row>
        <row r="6685">
          <cell r="A6685" t="str">
            <v>24356.55</v>
          </cell>
          <cell r="B6685" t="str">
            <v>Cadre de Tchoukball - Atelier de “lancer-rattrapper”</v>
          </cell>
          <cell r="C6685">
            <v>382</v>
          </cell>
          <cell r="D6685">
            <v>21058.620999999999</v>
          </cell>
          <cell r="E6685">
            <v>0.16</v>
          </cell>
          <cell r="F6685">
            <v>24428</v>
          </cell>
          <cell r="G6685" t="str">
            <v>ASCO CELDA</v>
          </cell>
        </row>
        <row r="6686">
          <cell r="A6686" t="str">
            <v>00624.55</v>
          </cell>
          <cell r="B6686" t="str">
            <v>Kit Cible Centrale</v>
          </cell>
          <cell r="C6686">
            <v>383</v>
          </cell>
          <cell r="D6686">
            <v>34742.241000000002</v>
          </cell>
          <cell r="E6686">
            <v>0.16</v>
          </cell>
          <cell r="F6686">
            <v>40301</v>
          </cell>
          <cell r="G6686" t="str">
            <v>ASCO CELDA</v>
          </cell>
        </row>
        <row r="6687">
          <cell r="A6687" t="str">
            <v>11784.55</v>
          </cell>
          <cell r="B6687" t="str">
            <v>Kit Basket 1</v>
          </cell>
          <cell r="C6687">
            <v>383</v>
          </cell>
          <cell r="D6687">
            <v>30035.345000000001</v>
          </cell>
          <cell r="E6687">
            <v>0.16</v>
          </cell>
          <cell r="F6687">
            <v>34841</v>
          </cell>
          <cell r="G6687" t="str">
            <v>ASCO CELDA</v>
          </cell>
        </row>
        <row r="6688">
          <cell r="A6688" t="str">
            <v>11748.55</v>
          </cell>
          <cell r="B6688" t="str">
            <v>Kit Basket Mat</v>
          </cell>
          <cell r="C6688">
            <v>383</v>
          </cell>
          <cell r="D6688">
            <v>28933.620999999999</v>
          </cell>
          <cell r="E6688">
            <v>0.16</v>
          </cell>
          <cell r="F6688">
            <v>33563</v>
          </cell>
          <cell r="G6688" t="str">
            <v>ASCO CELDA</v>
          </cell>
        </row>
        <row r="6689">
          <cell r="A6689" t="str">
            <v>00909.55</v>
          </cell>
          <cell r="B6689" t="str">
            <v>Kit Multi Sports Complet</v>
          </cell>
          <cell r="C6689">
            <v>384</v>
          </cell>
          <cell r="D6689">
            <v>73215.517000000007</v>
          </cell>
          <cell r="E6689">
            <v>0.16</v>
          </cell>
          <cell r="F6689">
            <v>84930</v>
          </cell>
          <cell r="G6689" t="str">
            <v>ASCO CELDA</v>
          </cell>
        </row>
        <row r="6690">
          <cell r="A6690" t="str">
            <v>00908.55</v>
          </cell>
          <cell r="B6690" t="str">
            <v>Les réassortiments</v>
          </cell>
          <cell r="C6690">
            <v>384</v>
          </cell>
          <cell r="D6690">
            <v>3236.2069999999999</v>
          </cell>
          <cell r="E6690">
            <v>0.16</v>
          </cell>
          <cell r="F6690">
            <v>3754</v>
          </cell>
          <cell r="G6690" t="str">
            <v>ASCO CELDA</v>
          </cell>
        </row>
        <row r="6691">
          <cell r="A6691" t="str">
            <v>29959.55</v>
          </cell>
          <cell r="B6691" t="str">
            <v>Les réassortiments</v>
          </cell>
          <cell r="C6691">
            <v>384</v>
          </cell>
          <cell r="D6691">
            <v>15606.034</v>
          </cell>
          <cell r="E6691">
            <v>0.16</v>
          </cell>
          <cell r="F6691">
            <v>18103</v>
          </cell>
          <cell r="G6691" t="str">
            <v>ASCO CELDA</v>
          </cell>
        </row>
        <row r="6692">
          <cell r="A6692" t="str">
            <v>47272.55</v>
          </cell>
          <cell r="B6692" t="str">
            <v>En équilibre</v>
          </cell>
          <cell r="C6692">
            <v>385</v>
          </cell>
          <cell r="D6692">
            <v>6610.3450000000003</v>
          </cell>
          <cell r="E6692">
            <v>0.16</v>
          </cell>
          <cell r="F6692">
            <v>7668</v>
          </cell>
          <cell r="G6692" t="str">
            <v>ASCO CELDA</v>
          </cell>
        </row>
        <row r="6693">
          <cell r="A6693" t="str">
            <v>24538.55</v>
          </cell>
          <cell r="B6693" t="str">
            <v>Mikado Géant</v>
          </cell>
          <cell r="C6693">
            <v>385</v>
          </cell>
          <cell r="D6693">
            <v>6587.9309999999996</v>
          </cell>
          <cell r="E6693">
            <v>0.16</v>
          </cell>
          <cell r="F6693">
            <v>7642</v>
          </cell>
          <cell r="G6693" t="str">
            <v>ASCO CELDA</v>
          </cell>
        </row>
        <row r="6694">
          <cell r="A6694" t="str">
            <v>47274.55</v>
          </cell>
          <cell r="B6694" t="str">
            <v>Mémo géant</v>
          </cell>
          <cell r="C6694">
            <v>385</v>
          </cell>
          <cell r="D6694">
            <v>6287.0690000000004</v>
          </cell>
          <cell r="E6694">
            <v>0.16</v>
          </cell>
          <cell r="F6694">
            <v>7293</v>
          </cell>
          <cell r="G6694" t="str">
            <v>ASCO CELDA</v>
          </cell>
        </row>
        <row r="6695">
          <cell r="A6695" t="str">
            <v>47563.55</v>
          </cell>
          <cell r="B6695" t="str">
            <v>Allumettes géantes</v>
          </cell>
          <cell r="C6695">
            <v>385</v>
          </cell>
          <cell r="D6695">
            <v>3520.69</v>
          </cell>
          <cell r="E6695">
            <v>0.16</v>
          </cell>
          <cell r="F6695">
            <v>4084</v>
          </cell>
          <cell r="G6695" t="str">
            <v>ASCO CELDA</v>
          </cell>
        </row>
        <row r="6696">
          <cell r="A6696" t="str">
            <v>47127.55</v>
          </cell>
          <cell r="B6696" t="str">
            <v>Jeu de dames géant</v>
          </cell>
          <cell r="C6696">
            <v>385</v>
          </cell>
          <cell r="D6696">
            <v>5838.7929999999997</v>
          </cell>
          <cell r="E6696">
            <v>0.16</v>
          </cell>
          <cell r="F6696">
            <v>6773</v>
          </cell>
          <cell r="G6696" t="str">
            <v>ASCO CELDA</v>
          </cell>
        </row>
        <row r="6697">
          <cell r="A6697" t="str">
            <v>47509.55</v>
          </cell>
          <cell r="B6697" t="str">
            <v>Jeu d'échecs géant</v>
          </cell>
          <cell r="C6697">
            <v>385</v>
          </cell>
          <cell r="D6697">
            <v>6075</v>
          </cell>
          <cell r="E6697">
            <v>0.16</v>
          </cell>
          <cell r="F6697">
            <v>7047</v>
          </cell>
          <cell r="G6697" t="str">
            <v>ASCO CELDA</v>
          </cell>
        </row>
        <row r="6698">
          <cell r="A6698" t="str">
            <v>35758.55</v>
          </cell>
          <cell r="B6698" t="str">
            <v>Number kubb : jeu de vikings</v>
          </cell>
          <cell r="C6698">
            <v>386</v>
          </cell>
          <cell r="D6698">
            <v>6730.1719999999996</v>
          </cell>
          <cell r="E6698">
            <v>0.16</v>
          </cell>
          <cell r="F6698">
            <v>7807</v>
          </cell>
          <cell r="G6698" t="str">
            <v>ASCO CELDA</v>
          </cell>
        </row>
        <row r="6699">
          <cell r="A6699" t="str">
            <v>01795.55</v>
          </cell>
          <cell r="B6699" t="str">
            <v>Jeu des anneaux</v>
          </cell>
          <cell r="C6699">
            <v>386</v>
          </cell>
          <cell r="D6699">
            <v>3747.4140000000002</v>
          </cell>
          <cell r="E6699">
            <v>0.16</v>
          </cell>
          <cell r="F6699">
            <v>4347</v>
          </cell>
          <cell r="G6699" t="str">
            <v>ASCO CELDA</v>
          </cell>
        </row>
        <row r="6700">
          <cell r="A6700" t="str">
            <v>88605.55</v>
          </cell>
          <cell r="B6700" t="str">
            <v>Jeu de pêche</v>
          </cell>
          <cell r="C6700">
            <v>386</v>
          </cell>
          <cell r="D6700">
            <v>6288.7929999999997</v>
          </cell>
          <cell r="E6700">
            <v>0.16</v>
          </cell>
          <cell r="F6700">
            <v>7295</v>
          </cell>
          <cell r="G6700" t="str">
            <v>ASCO CELDA</v>
          </cell>
        </row>
        <row r="6701">
          <cell r="A6701" t="str">
            <v>47120.55</v>
          </cell>
          <cell r="B6701" t="str">
            <v>Tour géante</v>
          </cell>
          <cell r="C6701">
            <v>386</v>
          </cell>
          <cell r="D6701">
            <v>11194.828</v>
          </cell>
          <cell r="E6701">
            <v>0.16</v>
          </cell>
          <cell r="F6701">
            <v>12986</v>
          </cell>
          <cell r="G6701" t="str">
            <v>ASCO CELDA</v>
          </cell>
        </row>
        <row r="6702">
          <cell r="A6702" t="str">
            <v>47137.55</v>
          </cell>
          <cell r="B6702" t="str">
            <v>Tour de pise</v>
          </cell>
          <cell r="C6702">
            <v>386</v>
          </cell>
          <cell r="D6702">
            <v>9407.759</v>
          </cell>
          <cell r="E6702">
            <v>0.16</v>
          </cell>
          <cell r="F6702">
            <v>10913</v>
          </cell>
          <cell r="G6702" t="str">
            <v>ASCO CELDA</v>
          </cell>
        </row>
        <row r="6703">
          <cell r="A6703" t="str">
            <v>38259.55</v>
          </cell>
          <cell r="B6703" t="str">
            <v>Course à l'oiseau</v>
          </cell>
          <cell r="C6703">
            <v>387</v>
          </cell>
          <cell r="D6703">
            <v>4118.9660000000003</v>
          </cell>
          <cell r="E6703">
            <v>0.16</v>
          </cell>
          <cell r="F6703">
            <v>4778</v>
          </cell>
          <cell r="G6703" t="str">
            <v>ASCO CELDA</v>
          </cell>
        </row>
        <row r="6704">
          <cell r="A6704" t="str">
            <v>59342.55</v>
          </cell>
          <cell r="B6704" t="str">
            <v>6 balles aux pieds</v>
          </cell>
          <cell r="C6704">
            <v>387</v>
          </cell>
          <cell r="D6704">
            <v>2740.5169999999998</v>
          </cell>
          <cell r="E6704">
            <v>0.16</v>
          </cell>
          <cell r="F6704">
            <v>3179</v>
          </cell>
          <cell r="G6704" t="str">
            <v>ASCO CELDA</v>
          </cell>
        </row>
        <row r="6705">
          <cell r="A6705" t="str">
            <v>38113.55</v>
          </cell>
          <cell r="B6705" t="str">
            <v>Mini golf</v>
          </cell>
          <cell r="C6705">
            <v>387</v>
          </cell>
          <cell r="D6705">
            <v>5781.8969999999999</v>
          </cell>
          <cell r="E6705">
            <v>0.16</v>
          </cell>
          <cell r="F6705">
            <v>6707</v>
          </cell>
          <cell r="G6705" t="str">
            <v>ASCO CELDA</v>
          </cell>
        </row>
        <row r="6706">
          <cell r="A6706" t="str">
            <v>47131.55</v>
          </cell>
          <cell r="B6706" t="str">
            <v>Marelle anneaux</v>
          </cell>
          <cell r="C6706">
            <v>387</v>
          </cell>
          <cell r="D6706">
            <v>5554.31</v>
          </cell>
          <cell r="E6706">
            <v>0.16</v>
          </cell>
          <cell r="F6706">
            <v>6443</v>
          </cell>
          <cell r="G6706" t="str">
            <v>ASCO CELDA</v>
          </cell>
        </row>
        <row r="6707">
          <cell r="A6707" t="str">
            <v>47213.55</v>
          </cell>
          <cell r="B6707" t="str">
            <v>Jeu de croquet animaux</v>
          </cell>
          <cell r="C6707">
            <v>387</v>
          </cell>
          <cell r="D6707">
            <v>4947.4139999999998</v>
          </cell>
          <cell r="E6707">
            <v>0.16</v>
          </cell>
          <cell r="F6707">
            <v>5739</v>
          </cell>
          <cell r="G6707" t="str">
            <v>ASCO CELDA</v>
          </cell>
        </row>
        <row r="6708">
          <cell r="A6708" t="str">
            <v>47271.55</v>
          </cell>
          <cell r="B6708" t="str">
            <v>Bouge !</v>
          </cell>
          <cell r="C6708">
            <v>388</v>
          </cell>
          <cell r="D6708">
            <v>3520.69</v>
          </cell>
          <cell r="E6708">
            <v>0.16</v>
          </cell>
          <cell r="F6708">
            <v>4084</v>
          </cell>
          <cell r="G6708" t="str">
            <v>ASCO CELDA</v>
          </cell>
        </row>
        <row r="6709">
          <cell r="A6709" t="str">
            <v>36344.55</v>
          </cell>
          <cell r="B6709" t="str">
            <v>Mini Hop</v>
          </cell>
          <cell r="C6709">
            <v>388</v>
          </cell>
          <cell r="D6709">
            <v>5772.4139999999998</v>
          </cell>
          <cell r="E6709">
            <v>0.16</v>
          </cell>
          <cell r="F6709">
            <v>6696</v>
          </cell>
          <cell r="G6709" t="str">
            <v>ASCO CELDA</v>
          </cell>
        </row>
        <row r="6710">
          <cell r="A6710" t="str">
            <v>29081.55</v>
          </cell>
          <cell r="B6710" t="str">
            <v>Réassort Mini Hop : 10 semelles</v>
          </cell>
          <cell r="C6710">
            <v>388</v>
          </cell>
          <cell r="D6710">
            <v>2141.3789999999999</v>
          </cell>
          <cell r="E6710">
            <v>0.16</v>
          </cell>
          <cell r="F6710">
            <v>2484</v>
          </cell>
          <cell r="G6710" t="str">
            <v>ASCO CELDA</v>
          </cell>
        </row>
        <row r="6711">
          <cell r="A6711" t="str">
            <v>59136.55</v>
          </cell>
          <cell r="B6711" t="str">
            <v>Échasses pied d'éléphant</v>
          </cell>
          <cell r="C6711">
            <v>388</v>
          </cell>
          <cell r="D6711">
            <v>850</v>
          </cell>
          <cell r="E6711">
            <v>0.16</v>
          </cell>
          <cell r="F6711">
            <v>986</v>
          </cell>
          <cell r="G6711" t="str">
            <v>ASCO CELDA</v>
          </cell>
        </row>
        <row r="6712">
          <cell r="A6712" t="str">
            <v>80914.55</v>
          </cell>
          <cell r="B6712" t="str">
            <v>Échasses, les 3 paires</v>
          </cell>
          <cell r="C6712">
            <v>388</v>
          </cell>
          <cell r="D6712">
            <v>2877.5859999999998</v>
          </cell>
          <cell r="E6712">
            <v>0.16</v>
          </cell>
          <cell r="F6712">
            <v>3338</v>
          </cell>
          <cell r="G6712" t="str">
            <v>ASCO CELDA</v>
          </cell>
        </row>
        <row r="6713">
          <cell r="A6713" t="str">
            <v>59049.55</v>
          </cell>
          <cell r="B6713" t="str">
            <v>6 bandeaux élastiques</v>
          </cell>
          <cell r="C6713">
            <v>389</v>
          </cell>
          <cell r="D6713">
            <v>7375.8620000000001</v>
          </cell>
          <cell r="E6713">
            <v>0.16</v>
          </cell>
          <cell r="F6713">
            <v>8556</v>
          </cell>
          <cell r="G6713" t="str">
            <v>ASCO CELDA</v>
          </cell>
        </row>
        <row r="6714">
          <cell r="A6714" t="str">
            <v>04592.55</v>
          </cell>
          <cell r="B6714" t="str">
            <v>Course en sac</v>
          </cell>
          <cell r="C6714">
            <v>389</v>
          </cell>
          <cell r="D6714">
            <v>10484.483</v>
          </cell>
          <cell r="E6714">
            <v>0.16</v>
          </cell>
          <cell r="F6714">
            <v>12162</v>
          </cell>
          <cell r="G6714" t="str">
            <v>ASCO CELDA</v>
          </cell>
        </row>
        <row r="6715">
          <cell r="A6715" t="str">
            <v>04830.55</v>
          </cell>
          <cell r="B6715" t="str">
            <v>4 cordes à sauter en bois</v>
          </cell>
          <cell r="C6715">
            <v>389</v>
          </cell>
          <cell r="D6715">
            <v>2893.1030000000001</v>
          </cell>
          <cell r="E6715">
            <v>0.16</v>
          </cell>
          <cell r="F6715">
            <v>3356</v>
          </cell>
          <cell r="G6715" t="str">
            <v>ASCO CELDA</v>
          </cell>
        </row>
        <row r="6716">
          <cell r="A6716" t="str">
            <v>59026.55</v>
          </cell>
          <cell r="B6716" t="str">
            <v>Cordes à sauter en plastique</v>
          </cell>
          <cell r="C6716">
            <v>389</v>
          </cell>
          <cell r="D6716">
            <v>2018.9659999999999</v>
          </cell>
          <cell r="E6716">
            <v>0.16</v>
          </cell>
          <cell r="F6716">
            <v>2342</v>
          </cell>
          <cell r="G6716" t="str">
            <v>ASCO CELDA</v>
          </cell>
        </row>
        <row r="6717">
          <cell r="A6717" t="str">
            <v>59046.55</v>
          </cell>
          <cell r="B6717" t="str">
            <v>Cordes à sauter en plastique</v>
          </cell>
          <cell r="C6717">
            <v>389</v>
          </cell>
          <cell r="D6717">
            <v>1241.3789999999999</v>
          </cell>
          <cell r="E6717">
            <v>0.16</v>
          </cell>
          <cell r="F6717">
            <v>1440</v>
          </cell>
          <cell r="G6717" t="str">
            <v>ASCO CELDA</v>
          </cell>
        </row>
        <row r="6718">
          <cell r="A6718" t="str">
            <v>41255.55</v>
          </cell>
          <cell r="B6718" t="str">
            <v>Cordes</v>
          </cell>
          <cell r="C6718">
            <v>389</v>
          </cell>
          <cell r="D6718">
            <v>1675.8620000000001</v>
          </cell>
          <cell r="E6718">
            <v>0.16</v>
          </cell>
          <cell r="F6718">
            <v>1944</v>
          </cell>
          <cell r="G6718" t="str">
            <v>ASCO CELDA</v>
          </cell>
        </row>
        <row r="6719">
          <cell r="A6719" t="str">
            <v>24521.55</v>
          </cell>
          <cell r="B6719" t="str">
            <v>Cordes</v>
          </cell>
          <cell r="C6719">
            <v>389</v>
          </cell>
          <cell r="D6719">
            <v>2464.6550000000002</v>
          </cell>
          <cell r="E6719">
            <v>0.16</v>
          </cell>
          <cell r="F6719">
            <v>2859</v>
          </cell>
          <cell r="G6719" t="str">
            <v>ASCO CELDA</v>
          </cell>
        </row>
        <row r="6720">
          <cell r="A6720" t="str">
            <v>38115.55</v>
          </cell>
          <cell r="B6720" t="str">
            <v>8 élastiques</v>
          </cell>
          <cell r="C6720">
            <v>389</v>
          </cell>
          <cell r="D6720">
            <v>1367.241</v>
          </cell>
          <cell r="E6720">
            <v>0.16</v>
          </cell>
          <cell r="F6720">
            <v>1586</v>
          </cell>
          <cell r="G6720" t="str">
            <v>ASCO CELDA</v>
          </cell>
        </row>
        <row r="6721">
          <cell r="A6721" t="str">
            <v>00013.55</v>
          </cell>
          <cell r="B6721" t="str">
            <v>Acti-roll 40</v>
          </cell>
          <cell r="C6721">
            <v>390</v>
          </cell>
          <cell r="D6721">
            <v>17156.034</v>
          </cell>
          <cell r="E6721">
            <v>0.16</v>
          </cell>
          <cell r="F6721">
            <v>19901</v>
          </cell>
          <cell r="G6721" t="str">
            <v>ASCO CELDA</v>
          </cell>
        </row>
        <row r="6722">
          <cell r="A6722" t="str">
            <v>00014.55</v>
          </cell>
          <cell r="B6722" t="str">
            <v>Acti-roll 40</v>
          </cell>
          <cell r="C6722">
            <v>390</v>
          </cell>
          <cell r="D6722">
            <v>17156.034</v>
          </cell>
          <cell r="E6722">
            <v>0.16</v>
          </cell>
          <cell r="F6722">
            <v>19901</v>
          </cell>
          <cell r="G6722" t="str">
            <v>ASCO CELDA</v>
          </cell>
        </row>
        <row r="6723">
          <cell r="A6723" t="str">
            <v>00015.55</v>
          </cell>
          <cell r="B6723" t="str">
            <v>Acti-roll 60</v>
          </cell>
          <cell r="C6723">
            <v>390</v>
          </cell>
          <cell r="D6723">
            <v>29085.345000000001</v>
          </cell>
          <cell r="E6723">
            <v>0.16</v>
          </cell>
          <cell r="F6723">
            <v>33739</v>
          </cell>
          <cell r="G6723" t="str">
            <v>ASCO CELDA</v>
          </cell>
        </row>
        <row r="6724">
          <cell r="A6724" t="str">
            <v>00017.55</v>
          </cell>
          <cell r="B6724" t="str">
            <v>Acti-roll 60</v>
          </cell>
          <cell r="C6724">
            <v>390</v>
          </cell>
          <cell r="D6724">
            <v>29085.345000000001</v>
          </cell>
          <cell r="E6724">
            <v>0.16</v>
          </cell>
          <cell r="F6724">
            <v>33739</v>
          </cell>
          <cell r="G6724" t="str">
            <v>ASCO CELDA</v>
          </cell>
        </row>
        <row r="6725">
          <cell r="A6725" t="str">
            <v>00020.55</v>
          </cell>
          <cell r="B6725" t="str">
            <v>Acti-roll 60</v>
          </cell>
          <cell r="C6725">
            <v>390</v>
          </cell>
          <cell r="D6725">
            <v>29085.345000000001</v>
          </cell>
          <cell r="E6725">
            <v>0.16</v>
          </cell>
          <cell r="F6725">
            <v>33739</v>
          </cell>
          <cell r="G6725" t="str">
            <v>ASCO CELDA</v>
          </cell>
        </row>
        <row r="6726">
          <cell r="A6726" t="str">
            <v>00021.55</v>
          </cell>
          <cell r="B6726" t="str">
            <v>Acti-roll 60</v>
          </cell>
          <cell r="C6726">
            <v>390</v>
          </cell>
          <cell r="D6726">
            <v>29085.345000000001</v>
          </cell>
          <cell r="E6726">
            <v>0.16</v>
          </cell>
          <cell r="F6726">
            <v>33739</v>
          </cell>
          <cell r="G6726" t="str">
            <v>ASCO CELDA</v>
          </cell>
        </row>
        <row r="6727">
          <cell r="A6727" t="str">
            <v>00024.55</v>
          </cell>
          <cell r="B6727" t="str">
            <v>Acti-roll 80</v>
          </cell>
          <cell r="C6727">
            <v>390</v>
          </cell>
          <cell r="D6727">
            <v>29085.345000000001</v>
          </cell>
          <cell r="E6727">
            <v>0.16</v>
          </cell>
          <cell r="F6727">
            <v>33739</v>
          </cell>
          <cell r="G6727" t="str">
            <v>ASCO CELDA</v>
          </cell>
        </row>
        <row r="6728">
          <cell r="A6728" t="str">
            <v>00025.55</v>
          </cell>
          <cell r="B6728" t="str">
            <v>Acti-roll 80</v>
          </cell>
          <cell r="C6728">
            <v>390</v>
          </cell>
          <cell r="D6728">
            <v>29085.345000000001</v>
          </cell>
          <cell r="E6728">
            <v>0.16</v>
          </cell>
          <cell r="F6728">
            <v>33739</v>
          </cell>
          <cell r="G6728" t="str">
            <v>ASCO CELDA</v>
          </cell>
        </row>
        <row r="6729">
          <cell r="A6729" t="str">
            <v>00027.55</v>
          </cell>
          <cell r="B6729" t="str">
            <v>Acti-Roll demi sphère</v>
          </cell>
          <cell r="C6729">
            <v>390</v>
          </cell>
          <cell r="D6729">
            <v>7510.3450000000003</v>
          </cell>
          <cell r="E6729">
            <v>0.16</v>
          </cell>
          <cell r="F6729">
            <v>8712</v>
          </cell>
          <cell r="G6729" t="str">
            <v>ASCO CELDA</v>
          </cell>
        </row>
        <row r="6730">
          <cell r="A6730" t="str">
            <v>40175.55</v>
          </cell>
          <cell r="B6730" t="str">
            <v>Acti-Roll Kit parcours 6 pièces</v>
          </cell>
          <cell r="C6730">
            <v>391</v>
          </cell>
          <cell r="D6730">
            <v>77273.275999999998</v>
          </cell>
          <cell r="E6730">
            <v>0.16</v>
          </cell>
          <cell r="F6730">
            <v>89637</v>
          </cell>
          <cell r="G6730" t="str">
            <v>ASCO CELDA</v>
          </cell>
        </row>
        <row r="6731">
          <cell r="A6731" t="str">
            <v>40176.55</v>
          </cell>
          <cell r="B6731" t="str">
            <v>Acti-Roll Kit parcours 8 pièces</v>
          </cell>
          <cell r="C6731">
            <v>391</v>
          </cell>
          <cell r="D6731">
            <v>91543.966</v>
          </cell>
          <cell r="E6731">
            <v>0.16</v>
          </cell>
          <cell r="F6731">
            <v>106191</v>
          </cell>
          <cell r="G6731" t="str">
            <v>ASCO CELDA</v>
          </cell>
        </row>
        <row r="6732">
          <cell r="A6732" t="str">
            <v>40177.55</v>
          </cell>
          <cell r="B6732" t="str">
            <v>Acti-Roll Kit parcours 10 pièces</v>
          </cell>
          <cell r="C6732">
            <v>391</v>
          </cell>
          <cell r="D6732">
            <v>109720.69</v>
          </cell>
          <cell r="E6732">
            <v>0.16</v>
          </cell>
          <cell r="F6732">
            <v>127276</v>
          </cell>
          <cell r="G6732" t="str">
            <v>ASCO CELDA</v>
          </cell>
        </row>
        <row r="6733">
          <cell r="A6733" t="str">
            <v>24347.55</v>
          </cell>
          <cell r="B6733" t="str">
            <v>Porteur 4 roues</v>
          </cell>
          <cell r="C6733">
            <v>392</v>
          </cell>
          <cell r="D6733">
            <v>11144.828</v>
          </cell>
          <cell r="E6733">
            <v>0.16</v>
          </cell>
          <cell r="F6733">
            <v>12928</v>
          </cell>
          <cell r="G6733" t="str">
            <v>ASCO CELDA</v>
          </cell>
        </row>
        <row r="6734">
          <cell r="A6734" t="str">
            <v>24348.55</v>
          </cell>
          <cell r="B6734" t="str">
            <v>Porteur 2 roues</v>
          </cell>
          <cell r="C6734">
            <v>392</v>
          </cell>
          <cell r="D6734">
            <v>11144.828</v>
          </cell>
          <cell r="E6734">
            <v>0.16</v>
          </cell>
          <cell r="F6734">
            <v>12928</v>
          </cell>
          <cell r="G6734" t="str">
            <v>ASCO CELDA</v>
          </cell>
        </row>
        <row r="6735">
          <cell r="A6735" t="str">
            <v>03910.55</v>
          </cell>
          <cell r="B6735" t="str">
            <v>Porteur scooter et remorque</v>
          </cell>
          <cell r="C6735">
            <v>392</v>
          </cell>
          <cell r="D6735">
            <v>10690.517</v>
          </cell>
          <cell r="E6735">
            <v>0.16</v>
          </cell>
          <cell r="F6735">
            <v>12401</v>
          </cell>
          <cell r="G6735" t="str">
            <v>ASCO CELDA</v>
          </cell>
        </row>
        <row r="6736">
          <cell r="A6736" t="str">
            <v>01854.55</v>
          </cell>
          <cell r="B6736" t="str">
            <v>Porteur scooter et remorque</v>
          </cell>
          <cell r="C6736">
            <v>392</v>
          </cell>
          <cell r="D6736">
            <v>15770.69</v>
          </cell>
          <cell r="E6736">
            <v>0.16</v>
          </cell>
          <cell r="F6736">
            <v>18294</v>
          </cell>
          <cell r="G6736" t="str">
            <v>ASCO CELDA</v>
          </cell>
        </row>
        <row r="6737">
          <cell r="A6737" t="str">
            <v>38384.55</v>
          </cell>
          <cell r="B6737" t="str">
            <v>Didicar</v>
          </cell>
          <cell r="C6737">
            <v>392</v>
          </cell>
          <cell r="D6737">
            <v>11596.552</v>
          </cell>
          <cell r="E6737">
            <v>0.16</v>
          </cell>
          <cell r="F6737">
            <v>13452</v>
          </cell>
          <cell r="G6737" t="str">
            <v>ASCO CELDA</v>
          </cell>
        </row>
        <row r="6738">
          <cell r="A6738" t="str">
            <v>28745.55</v>
          </cell>
          <cell r="B6738" t="str">
            <v>Patins à roulettes, la paire</v>
          </cell>
          <cell r="C6738">
            <v>392</v>
          </cell>
          <cell r="D6738">
            <v>11614.655000000001</v>
          </cell>
          <cell r="E6738">
            <v>0.16</v>
          </cell>
          <cell r="F6738">
            <v>13473</v>
          </cell>
          <cell r="G6738" t="str">
            <v>ASCO CELDA</v>
          </cell>
        </row>
        <row r="6739">
          <cell r="A6739" t="str">
            <v>01661.55</v>
          </cell>
          <cell r="B6739" t="str">
            <v>Casque</v>
          </cell>
          <cell r="C6739">
            <v>392</v>
          </cell>
          <cell r="D6739">
            <v>3384.4830000000002</v>
          </cell>
          <cell r="E6739">
            <v>0.16</v>
          </cell>
          <cell r="F6739">
            <v>3926</v>
          </cell>
          <cell r="G6739" t="str">
            <v>ASCO CELDA</v>
          </cell>
        </row>
        <row r="6740">
          <cell r="A6740" t="str">
            <v>04665.55</v>
          </cell>
          <cell r="B6740" t="str">
            <v>Ballon porteur “Raffy”</v>
          </cell>
          <cell r="C6740">
            <v>393</v>
          </cell>
          <cell r="D6740">
            <v>5106.8969999999999</v>
          </cell>
          <cell r="E6740">
            <v>0.16</v>
          </cell>
          <cell r="F6740">
            <v>5924</v>
          </cell>
          <cell r="G6740" t="str">
            <v>ASCO CELDA</v>
          </cell>
        </row>
        <row r="6741">
          <cell r="A6741" t="str">
            <v>04666.55</v>
          </cell>
          <cell r="B6741" t="str">
            <v>Socle à bascule pour “Raffy”</v>
          </cell>
          <cell r="C6741">
            <v>393</v>
          </cell>
          <cell r="D6741">
            <v>3122.4140000000002</v>
          </cell>
          <cell r="E6741">
            <v>0.16</v>
          </cell>
          <cell r="F6741">
            <v>3622</v>
          </cell>
          <cell r="G6741" t="str">
            <v>ASCO CELDA</v>
          </cell>
        </row>
        <row r="6742">
          <cell r="A6742" t="str">
            <v>02762.55</v>
          </cell>
          <cell r="B6742" t="str">
            <v>Bascule 3 places</v>
          </cell>
          <cell r="C6742">
            <v>393</v>
          </cell>
          <cell r="D6742">
            <v>4981.8969999999999</v>
          </cell>
          <cell r="E6742">
            <v>0.16</v>
          </cell>
          <cell r="F6742">
            <v>5779</v>
          </cell>
          <cell r="G6742" t="str">
            <v>ASCO CELDA</v>
          </cell>
        </row>
        <row r="6743">
          <cell r="A6743" t="str">
            <v>59134.55</v>
          </cell>
          <cell r="B6743" t="str">
            <v>Range vélos</v>
          </cell>
          <cell r="C6743">
            <v>393</v>
          </cell>
          <cell r="D6743">
            <v>31956.034</v>
          </cell>
          <cell r="E6743">
            <v>0.16</v>
          </cell>
          <cell r="F6743">
            <v>37069</v>
          </cell>
          <cell r="G6743" t="str">
            <v>ASCO CELDA</v>
          </cell>
        </row>
        <row r="6744">
          <cell r="A6744" t="str">
            <v>47647.55</v>
          </cell>
          <cell r="B6744" t="str">
            <v>Ensemble de signalisation routière</v>
          </cell>
          <cell r="C6744">
            <v>393</v>
          </cell>
          <cell r="D6744">
            <v>9543.1029999999992</v>
          </cell>
          <cell r="E6744">
            <v>0.16</v>
          </cell>
          <cell r="F6744">
            <v>11070</v>
          </cell>
          <cell r="G6744" t="str">
            <v>ASCO CELDA</v>
          </cell>
        </row>
        <row r="6745">
          <cell r="A6745" t="str">
            <v>47648.55</v>
          </cell>
          <cell r="B6745" t="str">
            <v>Ensemble de signalisation routière</v>
          </cell>
          <cell r="C6745">
            <v>393</v>
          </cell>
          <cell r="D6745">
            <v>9543.1029999999992</v>
          </cell>
          <cell r="E6745">
            <v>0.16</v>
          </cell>
          <cell r="F6745">
            <v>11070</v>
          </cell>
          <cell r="G6745" t="str">
            <v>ASCO CELDA</v>
          </cell>
        </row>
        <row r="6746">
          <cell r="A6746" t="str">
            <v>47650.55</v>
          </cell>
          <cell r="B6746" t="str">
            <v>Ensemble de signalisation routière</v>
          </cell>
          <cell r="C6746">
            <v>393</v>
          </cell>
          <cell r="D6746">
            <v>31792.241000000002</v>
          </cell>
          <cell r="E6746">
            <v>0.16</v>
          </cell>
          <cell r="F6746">
            <v>36879</v>
          </cell>
          <cell r="G6746" t="str">
            <v>ASCO CELDA</v>
          </cell>
        </row>
        <row r="6747">
          <cell r="A6747" t="str">
            <v>38317.55</v>
          </cell>
          <cell r="B6747" t="str">
            <v>Feux de signalisation</v>
          </cell>
          <cell r="C6747">
            <v>393</v>
          </cell>
          <cell r="D6747">
            <v>5467.241</v>
          </cell>
          <cell r="E6747">
            <v>0.16</v>
          </cell>
          <cell r="F6747">
            <v>6342</v>
          </cell>
          <cell r="G6747" t="str">
            <v>ASCO CELDA</v>
          </cell>
        </row>
        <row r="6748">
          <cell r="A6748" t="str">
            <v>02069.55</v>
          </cell>
          <cell r="B6748" t="str">
            <v>Tricycles ASCO</v>
          </cell>
          <cell r="C6748">
            <v>395</v>
          </cell>
          <cell r="D6748">
            <v>38227.586000000003</v>
          </cell>
          <cell r="E6748">
            <v>0.16</v>
          </cell>
          <cell r="F6748">
            <v>44344</v>
          </cell>
          <cell r="G6748" t="str">
            <v>ASCO CELDA</v>
          </cell>
        </row>
        <row r="6749">
          <cell r="A6749" t="str">
            <v>00963.55</v>
          </cell>
          <cell r="B6749" t="str">
            <v>Tricycles ASCO</v>
          </cell>
          <cell r="C6749">
            <v>395</v>
          </cell>
          <cell r="D6749">
            <v>37495.69</v>
          </cell>
          <cell r="E6749">
            <v>0.16</v>
          </cell>
          <cell r="F6749">
            <v>43495</v>
          </cell>
          <cell r="G6749" t="str">
            <v>ASCO CELDA</v>
          </cell>
        </row>
        <row r="6750">
          <cell r="A6750" t="str">
            <v>00479.55</v>
          </cell>
          <cell r="B6750" t="str">
            <v>Tricycles ASCO</v>
          </cell>
          <cell r="C6750">
            <v>395</v>
          </cell>
          <cell r="D6750">
            <v>34737.930999999997</v>
          </cell>
          <cell r="E6750">
            <v>0.16</v>
          </cell>
          <cell r="F6750">
            <v>40296</v>
          </cell>
          <cell r="G6750" t="str">
            <v>ASCO CELDA</v>
          </cell>
        </row>
        <row r="6751">
          <cell r="A6751" t="str">
            <v>00962.55</v>
          </cell>
          <cell r="B6751" t="str">
            <v>Draisiennes</v>
          </cell>
          <cell r="C6751">
            <v>395</v>
          </cell>
          <cell r="D6751">
            <v>34712.069000000003</v>
          </cell>
          <cell r="E6751">
            <v>0.16</v>
          </cell>
          <cell r="F6751">
            <v>40266</v>
          </cell>
          <cell r="G6751" t="str">
            <v>ASCO CELDA</v>
          </cell>
        </row>
        <row r="6752">
          <cell r="A6752" t="str">
            <v>47572.55</v>
          </cell>
          <cell r="B6752" t="str">
            <v>Draisiennes</v>
          </cell>
          <cell r="C6752">
            <v>395</v>
          </cell>
          <cell r="D6752">
            <v>44284.483</v>
          </cell>
          <cell r="E6752">
            <v>0.16</v>
          </cell>
          <cell r="F6752">
            <v>51370</v>
          </cell>
          <cell r="G6752" t="str">
            <v>ASCO CELDA</v>
          </cell>
        </row>
        <row r="6753">
          <cell r="A6753" t="str">
            <v>35752.55</v>
          </cell>
          <cell r="B6753" t="str">
            <v>Vélo</v>
          </cell>
          <cell r="C6753">
            <v>395</v>
          </cell>
          <cell r="D6753">
            <v>45906.896999999997</v>
          </cell>
          <cell r="E6753">
            <v>0.16</v>
          </cell>
          <cell r="F6753">
            <v>53252</v>
          </cell>
          <cell r="G6753" t="str">
            <v>ASCO CELDA</v>
          </cell>
        </row>
        <row r="6754">
          <cell r="A6754" t="str">
            <v>35751.55</v>
          </cell>
          <cell r="B6754" t="str">
            <v>Trottinettes</v>
          </cell>
          <cell r="C6754">
            <v>396</v>
          </cell>
          <cell r="D6754">
            <v>30400.862000000001</v>
          </cell>
          <cell r="E6754">
            <v>0.16</v>
          </cell>
          <cell r="F6754">
            <v>35265</v>
          </cell>
          <cell r="G6754" t="str">
            <v>ASCO CELDA</v>
          </cell>
        </row>
        <row r="6755">
          <cell r="A6755" t="str">
            <v>35750.55</v>
          </cell>
          <cell r="B6755" t="str">
            <v>Trottinettes</v>
          </cell>
          <cell r="C6755">
            <v>396</v>
          </cell>
          <cell r="D6755">
            <v>30400.862000000001</v>
          </cell>
          <cell r="E6755">
            <v>0.16</v>
          </cell>
          <cell r="F6755">
            <v>35265</v>
          </cell>
          <cell r="G6755" t="str">
            <v>ASCO CELDA</v>
          </cell>
        </row>
        <row r="6756">
          <cell r="A6756" t="str">
            <v>01689.55</v>
          </cell>
          <cell r="B6756" t="str">
            <v>Rol'asco</v>
          </cell>
          <cell r="C6756">
            <v>396</v>
          </cell>
          <cell r="D6756">
            <v>37715.517</v>
          </cell>
          <cell r="E6756">
            <v>0.16</v>
          </cell>
          <cell r="F6756">
            <v>43750</v>
          </cell>
          <cell r="G6756" t="str">
            <v>ASCO CELDA</v>
          </cell>
        </row>
        <row r="6757">
          <cell r="A6757" t="str">
            <v>00561.55</v>
          </cell>
          <cell r="B6757" t="str">
            <v>Tricycle biplace</v>
          </cell>
          <cell r="C6757">
            <v>396</v>
          </cell>
          <cell r="D6757">
            <v>58713.792999999998</v>
          </cell>
          <cell r="E6757">
            <v>0.16</v>
          </cell>
          <cell r="F6757">
            <v>68108</v>
          </cell>
          <cell r="G6757" t="str">
            <v>ASCO CELDA</v>
          </cell>
        </row>
        <row r="6758">
          <cell r="A6758" t="str">
            <v>35753.55</v>
          </cell>
          <cell r="B6758" t="str">
            <v>Tricycle multiplace</v>
          </cell>
          <cell r="C6758">
            <v>396</v>
          </cell>
          <cell r="D6758">
            <v>86623.275999999998</v>
          </cell>
          <cell r="E6758">
            <v>0.16</v>
          </cell>
          <cell r="F6758">
            <v>100483</v>
          </cell>
          <cell r="G6758" t="str">
            <v>ASCO CELDA</v>
          </cell>
        </row>
        <row r="6759">
          <cell r="A6759" t="str">
            <v>47046.55</v>
          </cell>
          <cell r="B6759" t="str">
            <v>Mini pushbike 431</v>
          </cell>
          <cell r="C6759">
            <v>397</v>
          </cell>
          <cell r="D6759">
            <v>18329.310000000001</v>
          </cell>
          <cell r="E6759">
            <v>0.16</v>
          </cell>
          <cell r="F6759">
            <v>21262</v>
          </cell>
          <cell r="G6759" t="str">
            <v>ASCO CELDA</v>
          </cell>
        </row>
        <row r="6760">
          <cell r="A6760" t="str">
            <v>26849.55</v>
          </cell>
          <cell r="B6760" t="str">
            <v>Bitrott 432</v>
          </cell>
          <cell r="C6760">
            <v>397</v>
          </cell>
          <cell r="D6760">
            <v>25131.897000000001</v>
          </cell>
          <cell r="E6760">
            <v>0.16</v>
          </cell>
          <cell r="F6760">
            <v>29153</v>
          </cell>
          <cell r="G6760" t="str">
            <v>ASCO CELDA</v>
          </cell>
        </row>
        <row r="6761">
          <cell r="A6761" t="str">
            <v>47049.55</v>
          </cell>
          <cell r="B6761" t="str">
            <v>Mini vélo 558</v>
          </cell>
          <cell r="C6761">
            <v>397</v>
          </cell>
          <cell r="D6761">
            <v>33903.447999999997</v>
          </cell>
          <cell r="E6761">
            <v>0.16</v>
          </cell>
          <cell r="F6761">
            <v>39328</v>
          </cell>
          <cell r="G6761" t="str">
            <v>ASCO CELDA</v>
          </cell>
        </row>
        <row r="6762">
          <cell r="A6762" t="str">
            <v>28502.55</v>
          </cell>
          <cell r="B6762" t="str">
            <v>Viking 462</v>
          </cell>
          <cell r="C6762">
            <v>397</v>
          </cell>
          <cell r="D6762">
            <v>71908.620999999999</v>
          </cell>
          <cell r="E6762">
            <v>0.16</v>
          </cell>
          <cell r="F6762">
            <v>83414</v>
          </cell>
          <cell r="G6762" t="str">
            <v>ASCO CELDA</v>
          </cell>
        </row>
        <row r="6763">
          <cell r="A6763" t="str">
            <v>26007.55</v>
          </cell>
          <cell r="B6763" t="str">
            <v>Viking 465</v>
          </cell>
          <cell r="C6763">
            <v>397</v>
          </cell>
          <cell r="D6763">
            <v>69903.448000000004</v>
          </cell>
          <cell r="E6763">
            <v>0.16</v>
          </cell>
          <cell r="F6763">
            <v>81088</v>
          </cell>
          <cell r="G6763" t="str">
            <v>ASCO CELDA</v>
          </cell>
        </row>
        <row r="6764">
          <cell r="A6764" t="str">
            <v>38249.55</v>
          </cell>
          <cell r="B6764" t="str">
            <v>Tricycle</v>
          </cell>
          <cell r="C6764">
            <v>398</v>
          </cell>
          <cell r="D6764">
            <v>20602.585999999999</v>
          </cell>
          <cell r="E6764">
            <v>0.16</v>
          </cell>
          <cell r="F6764">
            <v>23899</v>
          </cell>
          <cell r="G6764" t="str">
            <v>ASCO CELDA</v>
          </cell>
        </row>
        <row r="6765">
          <cell r="A6765" t="str">
            <v>38248.55</v>
          </cell>
          <cell r="B6765" t="str">
            <v>Trottinette 3 roues</v>
          </cell>
          <cell r="C6765">
            <v>398</v>
          </cell>
          <cell r="D6765">
            <v>16707.758999999998</v>
          </cell>
          <cell r="E6765">
            <v>0.16</v>
          </cell>
          <cell r="F6765">
            <v>19381</v>
          </cell>
          <cell r="G6765" t="str">
            <v>ASCO CELDA</v>
          </cell>
        </row>
        <row r="6766">
          <cell r="A6766" t="str">
            <v>38251.55</v>
          </cell>
          <cell r="B6766" t="str">
            <v>Trottinette 2 roues</v>
          </cell>
          <cell r="C6766">
            <v>398</v>
          </cell>
          <cell r="D6766">
            <v>16381.897000000001</v>
          </cell>
          <cell r="E6766">
            <v>0.16</v>
          </cell>
          <cell r="F6766">
            <v>19003</v>
          </cell>
          <cell r="G6766" t="str">
            <v>ASCO CELDA</v>
          </cell>
        </row>
        <row r="6767">
          <cell r="A6767" t="str">
            <v>04633.55</v>
          </cell>
          <cell r="B6767" t="str">
            <v>Trottinette à frein</v>
          </cell>
          <cell r="C6767">
            <v>398</v>
          </cell>
          <cell r="D6767">
            <v>46952.586000000003</v>
          </cell>
          <cell r="E6767">
            <v>0.16</v>
          </cell>
          <cell r="F6767">
            <v>54465</v>
          </cell>
          <cell r="G6767" t="str">
            <v>ASCO CELDA</v>
          </cell>
        </row>
        <row r="6768">
          <cell r="A6768" t="str">
            <v>04631.55</v>
          </cell>
          <cell r="B6768" t="str">
            <v>Tricycle à chaîne</v>
          </cell>
          <cell r="C6768">
            <v>398</v>
          </cell>
          <cell r="D6768">
            <v>63807.758999999998</v>
          </cell>
          <cell r="E6768">
            <v>0.16</v>
          </cell>
          <cell r="F6768">
            <v>74017</v>
          </cell>
          <cell r="G6768" t="str">
            <v>ASCO CELDA</v>
          </cell>
        </row>
        <row r="6769">
          <cell r="A6769" t="str">
            <v>24182.55</v>
          </cell>
          <cell r="B6769" t="str">
            <v>Maison de campagne</v>
          </cell>
          <cell r="C6769">
            <v>399</v>
          </cell>
          <cell r="D6769">
            <v>76218.966</v>
          </cell>
          <cell r="E6769">
            <v>0.16</v>
          </cell>
          <cell r="F6769">
            <v>88414</v>
          </cell>
          <cell r="G6769" t="str">
            <v>ASCO CELDA</v>
          </cell>
        </row>
        <row r="6770">
          <cell r="A6770" t="str">
            <v>04012.55</v>
          </cell>
          <cell r="B6770" t="str">
            <v>Mini toboggan</v>
          </cell>
          <cell r="C6770">
            <v>399</v>
          </cell>
          <cell r="D6770">
            <v>28101.723999999998</v>
          </cell>
          <cell r="E6770">
            <v>0.16</v>
          </cell>
          <cell r="F6770">
            <v>32598</v>
          </cell>
          <cell r="G6770" t="str">
            <v>ASCO CELDA</v>
          </cell>
        </row>
        <row r="6771">
          <cell r="A6771" t="str">
            <v>03486.55</v>
          </cell>
          <cell r="B6771" t="str">
            <v>Barrières multicolores</v>
          </cell>
          <cell r="C6771">
            <v>399</v>
          </cell>
          <cell r="D6771">
            <v>18481.897000000001</v>
          </cell>
          <cell r="E6771">
            <v>0.16</v>
          </cell>
          <cell r="F6771">
            <v>21439</v>
          </cell>
          <cell r="G6771" t="str">
            <v>ASCO CELDA</v>
          </cell>
        </row>
        <row r="6772">
          <cell r="A6772" t="str">
            <v>03487.55</v>
          </cell>
          <cell r="B6772" t="str">
            <v>Barrières multicolores</v>
          </cell>
          <cell r="C6772">
            <v>399</v>
          </cell>
          <cell r="D6772">
            <v>18481.897000000001</v>
          </cell>
          <cell r="E6772">
            <v>0.16</v>
          </cell>
          <cell r="F6772">
            <v>21439</v>
          </cell>
          <cell r="G6772" t="str">
            <v>ASCO CELDA</v>
          </cell>
        </row>
        <row r="6773">
          <cell r="A6773" t="str">
            <v>03489.55</v>
          </cell>
          <cell r="B6773" t="str">
            <v>Barrières multicolores</v>
          </cell>
          <cell r="C6773">
            <v>399</v>
          </cell>
          <cell r="D6773">
            <v>18481.897000000001</v>
          </cell>
          <cell r="E6773">
            <v>0.16</v>
          </cell>
          <cell r="F6773">
            <v>21439</v>
          </cell>
          <cell r="G6773" t="str">
            <v>ASCO CELDA</v>
          </cell>
        </row>
        <row r="6774">
          <cell r="A6774" t="str">
            <v>03490.55</v>
          </cell>
          <cell r="B6774" t="str">
            <v>Barrières multicolores</v>
          </cell>
          <cell r="C6774">
            <v>399</v>
          </cell>
          <cell r="D6774">
            <v>18481.897000000001</v>
          </cell>
          <cell r="E6774">
            <v>0.16</v>
          </cell>
          <cell r="F6774">
            <v>21439</v>
          </cell>
          <cell r="G6774" t="str">
            <v>ASCO CELDA</v>
          </cell>
        </row>
        <row r="6775">
          <cell r="A6775" t="str">
            <v>03484.55</v>
          </cell>
          <cell r="B6775" t="str">
            <v>Lot de 4 barrières en 4 couleurs</v>
          </cell>
          <cell r="C6775">
            <v>399</v>
          </cell>
          <cell r="D6775">
            <v>73890.517000000007</v>
          </cell>
          <cell r="E6775">
            <v>0.16</v>
          </cell>
          <cell r="F6775">
            <v>85713</v>
          </cell>
          <cell r="G6775" t="str">
            <v>ASCO CELDA</v>
          </cell>
        </row>
        <row r="6776">
          <cell r="A6776" t="str">
            <v>03485.55</v>
          </cell>
          <cell r="B6776" t="str">
            <v>Poteau pour barrière</v>
          </cell>
          <cell r="C6776">
            <v>399</v>
          </cell>
          <cell r="D6776">
            <v>10165.517</v>
          </cell>
          <cell r="E6776">
            <v>0.16</v>
          </cell>
          <cell r="F6776">
            <v>11792</v>
          </cell>
          <cell r="G6776" t="str">
            <v>ASCO CELDA</v>
          </cell>
        </row>
        <row r="6777">
          <cell r="A6777" t="str">
            <v>38242.55</v>
          </cell>
          <cell r="B6777" t="str">
            <v>Couchette Extra</v>
          </cell>
          <cell r="C6777">
            <v>402</v>
          </cell>
          <cell r="D6777">
            <v>8006.0339999999997</v>
          </cell>
          <cell r="E6777">
            <v>0.16</v>
          </cell>
          <cell r="F6777">
            <v>9287</v>
          </cell>
          <cell r="G6777" t="str">
            <v>ASCO CELDA</v>
          </cell>
        </row>
        <row r="6778">
          <cell r="A6778" t="str">
            <v>38243.55</v>
          </cell>
          <cell r="B6778" t="str">
            <v>Couchette Extra</v>
          </cell>
          <cell r="C6778">
            <v>402</v>
          </cell>
          <cell r="D6778">
            <v>7606.8969999999999</v>
          </cell>
          <cell r="E6778">
            <v>0.16</v>
          </cell>
          <cell r="F6778">
            <v>8824</v>
          </cell>
          <cell r="G6778" t="str">
            <v>ASCO CELDA</v>
          </cell>
        </row>
        <row r="6779">
          <cell r="A6779" t="str">
            <v>47105.55</v>
          </cell>
          <cell r="B6779" t="str">
            <v>Accessoires pour couchette</v>
          </cell>
          <cell r="C6779">
            <v>402</v>
          </cell>
          <cell r="D6779">
            <v>662.93100000000004</v>
          </cell>
          <cell r="E6779">
            <v>0.16</v>
          </cell>
          <cell r="F6779">
            <v>769</v>
          </cell>
          <cell r="G6779" t="str">
            <v>ASCO CELDA</v>
          </cell>
        </row>
        <row r="6780">
          <cell r="A6780" t="str">
            <v>38245.55</v>
          </cell>
          <cell r="B6780" t="str">
            <v>Accessoires pour couchette</v>
          </cell>
          <cell r="C6780">
            <v>402</v>
          </cell>
          <cell r="D6780">
            <v>1906.0340000000001</v>
          </cell>
          <cell r="E6780">
            <v>0.16</v>
          </cell>
          <cell r="F6780">
            <v>2211</v>
          </cell>
          <cell r="G6780" t="str">
            <v>ASCO CELDA</v>
          </cell>
        </row>
        <row r="6781">
          <cell r="A6781" t="str">
            <v>10221.55</v>
          </cell>
          <cell r="B6781" t="str">
            <v>Accessoires pour couchette</v>
          </cell>
          <cell r="C6781">
            <v>402</v>
          </cell>
          <cell r="D6781">
            <v>11768.966</v>
          </cell>
          <cell r="E6781">
            <v>0.16</v>
          </cell>
          <cell r="F6781">
            <v>13652</v>
          </cell>
          <cell r="G6781" t="str">
            <v>ASCO CELDA</v>
          </cell>
        </row>
        <row r="6782">
          <cell r="A6782" t="str">
            <v>01343.55</v>
          </cell>
          <cell r="B6782" t="str">
            <v>Protège-couchette imperméable</v>
          </cell>
          <cell r="C6782">
            <v>403</v>
          </cell>
          <cell r="D6782">
            <v>2147.4140000000002</v>
          </cell>
          <cell r="E6782">
            <v>0.16</v>
          </cell>
          <cell r="F6782">
            <v>2491</v>
          </cell>
          <cell r="G6782" t="str">
            <v>ASCO CELDA</v>
          </cell>
        </row>
        <row r="6783">
          <cell r="A6783" t="str">
            <v>05428.55</v>
          </cell>
          <cell r="B6783" t="str">
            <v>Drap housse</v>
          </cell>
          <cell r="C6783">
            <v>403</v>
          </cell>
          <cell r="D6783">
            <v>1365.5170000000001</v>
          </cell>
          <cell r="E6783">
            <v>0.16</v>
          </cell>
          <cell r="F6783">
            <v>1584</v>
          </cell>
          <cell r="G6783" t="str">
            <v>ASCO CELDA</v>
          </cell>
        </row>
        <row r="6784">
          <cell r="A6784" t="str">
            <v>07871.55</v>
          </cell>
          <cell r="B6784" t="str">
            <v>Drap-sac de couchage</v>
          </cell>
          <cell r="C6784">
            <v>403</v>
          </cell>
          <cell r="D6784">
            <v>2587.069</v>
          </cell>
          <cell r="E6784">
            <v>0.16</v>
          </cell>
          <cell r="F6784">
            <v>3001</v>
          </cell>
          <cell r="G6784" t="str">
            <v>ASCO CELDA</v>
          </cell>
        </row>
        <row r="6785">
          <cell r="A6785" t="str">
            <v>01331.55</v>
          </cell>
          <cell r="B6785" t="str">
            <v>Drap-sac de couchage maille polaire</v>
          </cell>
          <cell r="C6785">
            <v>403</v>
          </cell>
          <cell r="D6785">
            <v>5008.6210000000001</v>
          </cell>
          <cell r="E6785">
            <v>0.16</v>
          </cell>
          <cell r="F6785">
            <v>5810</v>
          </cell>
          <cell r="G6785" t="str">
            <v>ASCO CELDA</v>
          </cell>
        </row>
        <row r="6786">
          <cell r="A6786" t="str">
            <v>31581.55</v>
          </cell>
          <cell r="B6786" t="str">
            <v>Oreiller</v>
          </cell>
          <cell r="C6786">
            <v>403</v>
          </cell>
          <cell r="D6786">
            <v>1661.2070000000001</v>
          </cell>
          <cell r="E6786">
            <v>0.16</v>
          </cell>
          <cell r="F6786">
            <v>1927</v>
          </cell>
          <cell r="G6786" t="str">
            <v>ASCO CELDA</v>
          </cell>
        </row>
        <row r="6787">
          <cell r="A6787" t="str">
            <v>31830.55</v>
          </cell>
          <cell r="B6787" t="str">
            <v>Taie d'oreiller</v>
          </cell>
          <cell r="C6787">
            <v>403</v>
          </cell>
          <cell r="D6787">
            <v>818.96600000000001</v>
          </cell>
          <cell r="E6787">
            <v>0.16</v>
          </cell>
          <cell r="F6787">
            <v>950</v>
          </cell>
          <cell r="G6787" t="str">
            <v>ASCO CELDA</v>
          </cell>
        </row>
        <row r="6788">
          <cell r="A6788" t="str">
            <v>01329.55</v>
          </cell>
          <cell r="B6788" t="str">
            <v>Couvertures en maille polaire</v>
          </cell>
          <cell r="C6788">
            <v>403</v>
          </cell>
          <cell r="D6788">
            <v>2030.172</v>
          </cell>
          <cell r="E6788">
            <v>0.16</v>
          </cell>
          <cell r="F6788">
            <v>2355</v>
          </cell>
          <cell r="G6788" t="str">
            <v>ASCO CELDA</v>
          </cell>
        </row>
        <row r="6789">
          <cell r="A6789" t="str">
            <v>01339.55</v>
          </cell>
          <cell r="B6789" t="str">
            <v>Couvertures en maille polaire</v>
          </cell>
          <cell r="C6789">
            <v>403</v>
          </cell>
          <cell r="D6789">
            <v>3196.5520000000001</v>
          </cell>
          <cell r="E6789">
            <v>0.16</v>
          </cell>
          <cell r="F6789">
            <v>3708</v>
          </cell>
          <cell r="G6789" t="str">
            <v>ASCO CELDA</v>
          </cell>
        </row>
        <row r="6790">
          <cell r="A6790" t="str">
            <v>08054.55</v>
          </cell>
          <cell r="B6790" t="str">
            <v>Cloisons de séparation rectangulaires</v>
          </cell>
          <cell r="C6790">
            <v>404</v>
          </cell>
          <cell r="D6790">
            <v>7812.0690000000004</v>
          </cell>
          <cell r="E6790">
            <v>0.16</v>
          </cell>
          <cell r="F6790">
            <v>9062</v>
          </cell>
          <cell r="G6790" t="str">
            <v>ASCO CELDA</v>
          </cell>
        </row>
        <row r="6791">
          <cell r="A6791" t="str">
            <v>08063.55</v>
          </cell>
          <cell r="B6791" t="str">
            <v>Cloisons de séparation rectangulaires</v>
          </cell>
          <cell r="C6791">
            <v>404</v>
          </cell>
          <cell r="D6791">
            <v>7812.0690000000004</v>
          </cell>
          <cell r="E6791">
            <v>0.16</v>
          </cell>
          <cell r="F6791">
            <v>9062</v>
          </cell>
          <cell r="G6791" t="str">
            <v>ASCO CELDA</v>
          </cell>
        </row>
        <row r="6792">
          <cell r="A6792" t="str">
            <v>08045.55</v>
          </cell>
          <cell r="B6792" t="str">
            <v>Cloisons de séparation rectangulaires</v>
          </cell>
          <cell r="C6792">
            <v>404</v>
          </cell>
          <cell r="D6792">
            <v>7812.0690000000004</v>
          </cell>
          <cell r="E6792">
            <v>0.16</v>
          </cell>
          <cell r="F6792">
            <v>9062</v>
          </cell>
          <cell r="G6792" t="str">
            <v>ASCO CELDA</v>
          </cell>
        </row>
        <row r="6793">
          <cell r="A6793" t="str">
            <v>05633.55</v>
          </cell>
          <cell r="B6793" t="str">
            <v>Cloisons de séparation rectangulaires</v>
          </cell>
          <cell r="C6793">
            <v>404</v>
          </cell>
          <cell r="D6793">
            <v>7812.0690000000004</v>
          </cell>
          <cell r="E6793">
            <v>0.16</v>
          </cell>
          <cell r="F6793">
            <v>9062</v>
          </cell>
          <cell r="G6793" t="str">
            <v>ASCO CELDA</v>
          </cell>
        </row>
        <row r="6794">
          <cell r="A6794" t="str">
            <v>02025.55</v>
          </cell>
          <cell r="B6794" t="str">
            <v>4 cloisons rectangulaires : bleue, verte, jaune, rouge</v>
          </cell>
          <cell r="C6794">
            <v>404</v>
          </cell>
          <cell r="D6794">
            <v>28868.102999999999</v>
          </cell>
          <cell r="E6794">
            <v>0.16</v>
          </cell>
          <cell r="F6794">
            <v>33487</v>
          </cell>
          <cell r="G6794" t="str">
            <v>ASCO CELDA</v>
          </cell>
        </row>
        <row r="6795">
          <cell r="A6795" t="str">
            <v>08091.55</v>
          </cell>
          <cell r="B6795" t="str">
            <v>Cloisons de séparation carrées</v>
          </cell>
          <cell r="C6795">
            <v>404</v>
          </cell>
          <cell r="D6795">
            <v>5864.6549999999997</v>
          </cell>
          <cell r="E6795">
            <v>0.16</v>
          </cell>
          <cell r="F6795">
            <v>6803</v>
          </cell>
          <cell r="G6795" t="str">
            <v>ASCO CELDA</v>
          </cell>
        </row>
        <row r="6796">
          <cell r="A6796" t="str">
            <v>08107.55</v>
          </cell>
          <cell r="B6796" t="str">
            <v>Cloisons de séparation carrées</v>
          </cell>
          <cell r="C6796">
            <v>404</v>
          </cell>
          <cell r="D6796">
            <v>5864.6549999999997</v>
          </cell>
          <cell r="E6796">
            <v>0.16</v>
          </cell>
          <cell r="F6796">
            <v>6803</v>
          </cell>
          <cell r="G6796" t="str">
            <v>ASCO CELDA</v>
          </cell>
        </row>
        <row r="6797">
          <cell r="A6797" t="str">
            <v>08081.55</v>
          </cell>
          <cell r="B6797" t="str">
            <v>Cloisons de séparation carrées</v>
          </cell>
          <cell r="C6797">
            <v>404</v>
          </cell>
          <cell r="D6797">
            <v>5864.6549999999997</v>
          </cell>
          <cell r="E6797">
            <v>0.16</v>
          </cell>
          <cell r="F6797">
            <v>6803</v>
          </cell>
          <cell r="G6797" t="str">
            <v>ASCO CELDA</v>
          </cell>
        </row>
        <row r="6798">
          <cell r="A6798" t="str">
            <v>08072.55</v>
          </cell>
          <cell r="B6798" t="str">
            <v>Cloisons de séparation carrées</v>
          </cell>
          <cell r="C6798">
            <v>404</v>
          </cell>
          <cell r="D6798">
            <v>5864.6549999999997</v>
          </cell>
          <cell r="E6798">
            <v>0.16</v>
          </cell>
          <cell r="F6798">
            <v>6803</v>
          </cell>
          <cell r="G6798" t="str">
            <v>ASCO CELDA</v>
          </cell>
        </row>
        <row r="6799">
          <cell r="A6799" t="str">
            <v>02031.55</v>
          </cell>
          <cell r="B6799" t="str">
            <v>4 cloisons carrées : bleue, verte, jaune, rouge</v>
          </cell>
          <cell r="C6799">
            <v>404</v>
          </cell>
          <cell r="D6799">
            <v>18759.483</v>
          </cell>
          <cell r="E6799">
            <v>0.16</v>
          </cell>
          <cell r="F6799">
            <v>21761</v>
          </cell>
          <cell r="G6799" t="str">
            <v>ASCO CELDA</v>
          </cell>
        </row>
        <row r="6800">
          <cell r="A6800" t="str">
            <v>05615.55</v>
          </cell>
          <cell r="B6800" t="str">
            <v>Le théâtre de marionnettes</v>
          </cell>
          <cell r="C6800">
            <v>404</v>
          </cell>
          <cell r="D6800">
            <v>7875.8620000000001</v>
          </cell>
          <cell r="E6800">
            <v>0.16</v>
          </cell>
          <cell r="F6800">
            <v>9136</v>
          </cell>
          <cell r="G6800" t="str">
            <v>ASCO CELDA</v>
          </cell>
        </row>
        <row r="6801">
          <cell r="A6801" t="str">
            <v>02019.55</v>
          </cell>
          <cell r="B6801" t="str">
            <v>Le théâtre de marionnettes + 2 pieds</v>
          </cell>
          <cell r="C6801">
            <v>404</v>
          </cell>
          <cell r="D6801">
            <v>8569.8279999999995</v>
          </cell>
          <cell r="E6801">
            <v>0.16</v>
          </cell>
          <cell r="F6801">
            <v>9941</v>
          </cell>
          <cell r="G6801" t="str">
            <v>ASCO CELDA</v>
          </cell>
        </row>
        <row r="6802">
          <cell r="A6802" t="str">
            <v>08125.55</v>
          </cell>
          <cell r="B6802" t="str">
            <v>Cloison rectangulaire “présentoir”</v>
          </cell>
          <cell r="C6802">
            <v>404</v>
          </cell>
          <cell r="D6802">
            <v>8234.4830000000002</v>
          </cell>
          <cell r="E6802">
            <v>0.16</v>
          </cell>
          <cell r="F6802">
            <v>9552</v>
          </cell>
          <cell r="G6802" t="str">
            <v>ASCO CELDA</v>
          </cell>
        </row>
        <row r="6803">
          <cell r="A6803" t="str">
            <v>08134.55</v>
          </cell>
          <cell r="B6803" t="str">
            <v>2 pieds pour cloison</v>
          </cell>
          <cell r="C6803">
            <v>404</v>
          </cell>
          <cell r="D6803">
            <v>1143.1030000000001</v>
          </cell>
          <cell r="E6803">
            <v>0.16</v>
          </cell>
          <cell r="F6803">
            <v>1326</v>
          </cell>
          <cell r="G6803" t="str">
            <v>ASCO CELDA</v>
          </cell>
        </row>
        <row r="6804">
          <cell r="A6804" t="str">
            <v>35665.55</v>
          </cell>
          <cell r="B6804" t="str">
            <v>Cloisons de séparation en bois</v>
          </cell>
          <cell r="C6804">
            <v>405</v>
          </cell>
          <cell r="D6804">
            <v>9671.5519999999997</v>
          </cell>
          <cell r="E6804">
            <v>0.16</v>
          </cell>
          <cell r="F6804">
            <v>11219</v>
          </cell>
          <cell r="G6804" t="str">
            <v>ASCO CELDA</v>
          </cell>
        </row>
        <row r="6805">
          <cell r="A6805" t="str">
            <v>35666.55</v>
          </cell>
          <cell r="B6805" t="str">
            <v>Cloisons de séparation en bois</v>
          </cell>
          <cell r="C6805">
            <v>405</v>
          </cell>
          <cell r="D6805">
            <v>9671.5519999999997</v>
          </cell>
          <cell r="E6805">
            <v>0.16</v>
          </cell>
          <cell r="F6805">
            <v>11219</v>
          </cell>
          <cell r="G6805" t="str">
            <v>ASCO CELDA</v>
          </cell>
        </row>
        <row r="6806">
          <cell r="A6806" t="str">
            <v>35667.55</v>
          </cell>
          <cell r="B6806" t="str">
            <v>Cloisons de séparation en bois</v>
          </cell>
          <cell r="C6806">
            <v>405</v>
          </cell>
          <cell r="D6806">
            <v>9671.5519999999997</v>
          </cell>
          <cell r="E6806">
            <v>0.16</v>
          </cell>
          <cell r="F6806">
            <v>11219</v>
          </cell>
          <cell r="G6806" t="str">
            <v>ASCO CELDA</v>
          </cell>
        </row>
        <row r="6807">
          <cell r="A6807" t="str">
            <v>35668.55</v>
          </cell>
          <cell r="B6807" t="str">
            <v>Cloisons de séparation en bois</v>
          </cell>
          <cell r="C6807">
            <v>405</v>
          </cell>
          <cell r="D6807">
            <v>9671.5519999999997</v>
          </cell>
          <cell r="E6807">
            <v>0.16</v>
          </cell>
          <cell r="F6807">
            <v>11219</v>
          </cell>
          <cell r="G6807" t="str">
            <v>ASCO CELDA</v>
          </cell>
        </row>
        <row r="6808">
          <cell r="A6808" t="str">
            <v>35682.55</v>
          </cell>
          <cell r="B6808" t="str">
            <v>4 cloisons de séparation en bois : orange, bleue, verte, jaune</v>
          </cell>
          <cell r="C6808">
            <v>405</v>
          </cell>
          <cell r="D6808">
            <v>36805.171999999999</v>
          </cell>
          <cell r="E6808">
            <v>0.16</v>
          </cell>
          <cell r="F6808">
            <v>42694</v>
          </cell>
          <cell r="G6808" t="str">
            <v>ASCO CELDA</v>
          </cell>
        </row>
        <row r="6809">
          <cell r="A6809" t="str">
            <v>35669.55</v>
          </cell>
          <cell r="B6809" t="str">
            <v>Pièces de connexion pour cloisons en bois</v>
          </cell>
          <cell r="C6809">
            <v>405</v>
          </cell>
          <cell r="D6809">
            <v>1725</v>
          </cell>
          <cell r="E6809">
            <v>0.16</v>
          </cell>
          <cell r="F6809">
            <v>2001</v>
          </cell>
          <cell r="G6809" t="str">
            <v>ASCO CELDA</v>
          </cell>
        </row>
        <row r="6810">
          <cell r="A6810" t="str">
            <v>35670.55</v>
          </cell>
          <cell r="B6810" t="str">
            <v>Pièces de connexion pour cloisons en bois</v>
          </cell>
          <cell r="C6810">
            <v>405</v>
          </cell>
          <cell r="D6810">
            <v>1725</v>
          </cell>
          <cell r="E6810">
            <v>0.16</v>
          </cell>
          <cell r="F6810">
            <v>2001</v>
          </cell>
          <cell r="G6810" t="str">
            <v>ASCO CELDA</v>
          </cell>
        </row>
        <row r="6811">
          <cell r="A6811" t="str">
            <v>35671.55</v>
          </cell>
          <cell r="B6811" t="str">
            <v>Pièces de connexion pour cloisons en bois</v>
          </cell>
          <cell r="C6811">
            <v>405</v>
          </cell>
          <cell r="D6811">
            <v>1725</v>
          </cell>
          <cell r="E6811">
            <v>0.16</v>
          </cell>
          <cell r="F6811">
            <v>2001</v>
          </cell>
          <cell r="G6811" t="str">
            <v>ASCO CELDA</v>
          </cell>
        </row>
        <row r="6812">
          <cell r="A6812" t="str">
            <v>59100.55</v>
          </cell>
          <cell r="B6812" t="str">
            <v>Panneau de rangement</v>
          </cell>
          <cell r="C6812">
            <v>405</v>
          </cell>
          <cell r="D6812">
            <v>6918.9660000000003</v>
          </cell>
          <cell r="E6812">
            <v>0.16</v>
          </cell>
          <cell r="F6812">
            <v>8026</v>
          </cell>
          <cell r="G6812" t="str">
            <v>ASCO CELDA</v>
          </cell>
        </row>
        <row r="6813">
          <cell r="A6813" t="str">
            <v>04019.55</v>
          </cell>
          <cell r="B6813" t="str">
            <v>Toise lutins</v>
          </cell>
          <cell r="C6813">
            <v>405</v>
          </cell>
          <cell r="D6813">
            <v>2085.3449999999998</v>
          </cell>
          <cell r="E6813">
            <v>0.16</v>
          </cell>
          <cell r="F6813">
            <v>2419</v>
          </cell>
          <cell r="G6813" t="str">
            <v>ASCO CELDA</v>
          </cell>
        </row>
        <row r="6814">
          <cell r="A6814" t="str">
            <v>47109.55</v>
          </cell>
          <cell r="B6814" t="str">
            <v>Tapis géant “saisons”</v>
          </cell>
          <cell r="C6814">
            <v>405</v>
          </cell>
          <cell r="D6814">
            <v>16221.552</v>
          </cell>
          <cell r="E6814">
            <v>0.16</v>
          </cell>
          <cell r="F6814">
            <v>18817</v>
          </cell>
          <cell r="G6814" t="str">
            <v>ASCO CELDA</v>
          </cell>
        </row>
        <row r="6815">
          <cell r="A6815" t="str">
            <v>24278.55</v>
          </cell>
          <cell r="B6815" t="str">
            <v>Tapis “Les nombres de 1 à 24”</v>
          </cell>
          <cell r="C6815">
            <v>405</v>
          </cell>
          <cell r="D6815">
            <v>9819.8279999999995</v>
          </cell>
          <cell r="E6815">
            <v>0.16</v>
          </cell>
          <cell r="F6815">
            <v>11391</v>
          </cell>
          <cell r="G6815" t="str">
            <v>ASCO CELDA</v>
          </cell>
        </row>
        <row r="6816">
          <cell r="A6816" t="str">
            <v>24447.55</v>
          </cell>
          <cell r="B6816" t="str">
            <v>Gamme Plastidou</v>
          </cell>
          <cell r="C6816">
            <v>406</v>
          </cell>
          <cell r="D6816">
            <v>11338.793</v>
          </cell>
          <cell r="E6816">
            <v>0.16</v>
          </cell>
          <cell r="F6816">
            <v>13153</v>
          </cell>
          <cell r="G6816" t="str">
            <v>ASCO CELDA</v>
          </cell>
        </row>
        <row r="6817">
          <cell r="A6817" t="str">
            <v>24515.55</v>
          </cell>
          <cell r="B6817" t="str">
            <v>Gamme Plastidou</v>
          </cell>
          <cell r="C6817">
            <v>406</v>
          </cell>
          <cell r="D6817">
            <v>23984.483</v>
          </cell>
          <cell r="E6817">
            <v>0.16</v>
          </cell>
          <cell r="F6817">
            <v>27822</v>
          </cell>
          <cell r="G6817" t="str">
            <v>ASCO CELDA</v>
          </cell>
        </row>
        <row r="6818">
          <cell r="A6818" t="str">
            <v>24514.55</v>
          </cell>
          <cell r="B6818" t="str">
            <v>Gamme Plastidou</v>
          </cell>
          <cell r="C6818">
            <v>406</v>
          </cell>
          <cell r="D6818">
            <v>5350</v>
          </cell>
          <cell r="E6818">
            <v>0.16</v>
          </cell>
          <cell r="F6818">
            <v>6206</v>
          </cell>
          <cell r="G6818" t="str">
            <v>ASCO CELDA</v>
          </cell>
        </row>
        <row r="6819">
          <cell r="A6819" t="str">
            <v>24516.55</v>
          </cell>
          <cell r="B6819" t="str">
            <v>Gamme Plastidou</v>
          </cell>
          <cell r="C6819">
            <v>406</v>
          </cell>
          <cell r="D6819">
            <v>9055.1720000000005</v>
          </cell>
          <cell r="E6819">
            <v>0.16</v>
          </cell>
          <cell r="F6819">
            <v>10504</v>
          </cell>
          <cell r="G6819" t="str">
            <v>ASCO CELDA</v>
          </cell>
        </row>
        <row r="6820">
          <cell r="A6820" t="str">
            <v>24513.55</v>
          </cell>
          <cell r="B6820" t="str">
            <v>Gamme Plastidou</v>
          </cell>
          <cell r="C6820">
            <v>406</v>
          </cell>
          <cell r="D6820">
            <v>19417.241000000002</v>
          </cell>
          <cell r="E6820">
            <v>0.16</v>
          </cell>
          <cell r="F6820">
            <v>22524</v>
          </cell>
          <cell r="G6820" t="str">
            <v>ASCO CELDA</v>
          </cell>
        </row>
        <row r="6821">
          <cell r="A6821" t="str">
            <v>35654.55</v>
          </cell>
          <cell r="B6821" t="str">
            <v>Vestiaire “Crocodile”</v>
          </cell>
          <cell r="C6821">
            <v>406</v>
          </cell>
          <cell r="D6821">
            <v>39887.069000000003</v>
          </cell>
          <cell r="E6821">
            <v>0.16</v>
          </cell>
          <cell r="F6821">
            <v>46269</v>
          </cell>
          <cell r="G6821" t="str">
            <v>ASCO CELDA</v>
          </cell>
        </row>
        <row r="6822">
          <cell r="A6822" t="str">
            <v>35717.55</v>
          </cell>
          <cell r="B6822" t="str">
            <v>Vestiaire mobile</v>
          </cell>
          <cell r="C6822">
            <v>406</v>
          </cell>
          <cell r="D6822">
            <v>77928.448000000004</v>
          </cell>
          <cell r="E6822">
            <v>0.16</v>
          </cell>
          <cell r="F6822">
            <v>90397</v>
          </cell>
          <cell r="G6822" t="str">
            <v>ASCO CELDA</v>
          </cell>
        </row>
        <row r="6823">
          <cell r="A6823" t="str">
            <v>01141.55</v>
          </cell>
          <cell r="B6823" t="str">
            <v>Vestiaire 5 enfants</v>
          </cell>
          <cell r="C6823">
            <v>406</v>
          </cell>
          <cell r="D6823">
            <v>29135.345000000001</v>
          </cell>
          <cell r="E6823">
            <v>0.16</v>
          </cell>
          <cell r="F6823">
            <v>33797</v>
          </cell>
          <cell r="G6823" t="str">
            <v>ASCO CELDA</v>
          </cell>
        </row>
        <row r="6824">
          <cell r="A6824" t="str">
            <v>35741.55</v>
          </cell>
          <cell r="B6824" t="str">
            <v>Mini bac à livres</v>
          </cell>
          <cell r="C6824">
            <v>407</v>
          </cell>
          <cell r="D6824">
            <v>10183.620999999999</v>
          </cell>
          <cell r="E6824">
            <v>0.16</v>
          </cell>
          <cell r="F6824">
            <v>11813</v>
          </cell>
          <cell r="G6824" t="str">
            <v>ASCO CELDA</v>
          </cell>
        </row>
        <row r="6825">
          <cell r="A6825" t="str">
            <v>35740.55</v>
          </cell>
          <cell r="B6825" t="str">
            <v>Bac à livres 4 cases</v>
          </cell>
          <cell r="C6825">
            <v>407</v>
          </cell>
          <cell r="D6825">
            <v>21568.102999999999</v>
          </cell>
          <cell r="E6825">
            <v>0.16</v>
          </cell>
          <cell r="F6825">
            <v>25019</v>
          </cell>
          <cell r="G6825" t="str">
            <v>ASCO CELDA</v>
          </cell>
        </row>
        <row r="6826">
          <cell r="A6826" t="str">
            <v>35742.55</v>
          </cell>
          <cell r="B6826" t="str">
            <v>Bac à livres 3 cases</v>
          </cell>
          <cell r="C6826">
            <v>407</v>
          </cell>
          <cell r="D6826">
            <v>16264.655000000001</v>
          </cell>
          <cell r="E6826">
            <v>0.16</v>
          </cell>
          <cell r="F6826">
            <v>18867</v>
          </cell>
          <cell r="G6826" t="str">
            <v>ASCO CELDA</v>
          </cell>
        </row>
        <row r="6827">
          <cell r="A6827" t="str">
            <v>35743.55</v>
          </cell>
          <cell r="B6827" t="str">
            <v>Etagères présentoirs</v>
          </cell>
          <cell r="C6827">
            <v>407</v>
          </cell>
          <cell r="D6827">
            <v>24310.345000000001</v>
          </cell>
          <cell r="E6827">
            <v>0.16</v>
          </cell>
          <cell r="F6827">
            <v>28200</v>
          </cell>
          <cell r="G6827" t="str">
            <v>ASCO CELDA</v>
          </cell>
        </row>
        <row r="6828">
          <cell r="A6828" t="str">
            <v>01722.55</v>
          </cell>
          <cell r="B6828" t="str">
            <v>Grand chevalet de peinture double</v>
          </cell>
          <cell r="C6828">
            <v>408</v>
          </cell>
          <cell r="D6828">
            <v>42917.241000000002</v>
          </cell>
          <cell r="E6828">
            <v>0.16</v>
          </cell>
          <cell r="F6828">
            <v>49784</v>
          </cell>
          <cell r="G6828" t="str">
            <v>ASCO CELDA</v>
          </cell>
        </row>
        <row r="6829">
          <cell r="A6829" t="str">
            <v>01125.55</v>
          </cell>
          <cell r="B6829" t="str">
            <v>Sèche-dessins</v>
          </cell>
          <cell r="C6829">
            <v>408</v>
          </cell>
          <cell r="D6829">
            <v>9400.8619999999992</v>
          </cell>
          <cell r="E6829">
            <v>0.16</v>
          </cell>
          <cell r="F6829">
            <v>10905</v>
          </cell>
          <cell r="G6829" t="str">
            <v>ASCO CELDA</v>
          </cell>
        </row>
        <row r="6830">
          <cell r="A6830" t="str">
            <v>01126.55</v>
          </cell>
          <cell r="B6830" t="str">
            <v>Sèche-dessins</v>
          </cell>
          <cell r="C6830">
            <v>408</v>
          </cell>
          <cell r="D6830">
            <v>11758.620999999999</v>
          </cell>
          <cell r="E6830">
            <v>0.16</v>
          </cell>
          <cell r="F6830">
            <v>13640</v>
          </cell>
          <cell r="G6830" t="str">
            <v>ASCO CELDA</v>
          </cell>
        </row>
        <row r="6831">
          <cell r="A6831" t="str">
            <v>35744.55</v>
          </cell>
          <cell r="B6831" t="str">
            <v>Meuble à papiers</v>
          </cell>
          <cell r="C6831">
            <v>408</v>
          </cell>
          <cell r="D6831">
            <v>37491.379000000001</v>
          </cell>
          <cell r="E6831">
            <v>0.16</v>
          </cell>
          <cell r="F6831">
            <v>43490</v>
          </cell>
          <cell r="G6831" t="str">
            <v>ASCO CELDA</v>
          </cell>
        </row>
        <row r="6832">
          <cell r="A6832" t="str">
            <v>35664.55</v>
          </cell>
          <cell r="B6832" t="str">
            <v>Meuble 30 cases</v>
          </cell>
          <cell r="C6832">
            <v>408</v>
          </cell>
          <cell r="D6832">
            <v>38172.413999999997</v>
          </cell>
          <cell r="E6832">
            <v>0.16</v>
          </cell>
          <cell r="F6832">
            <v>44280</v>
          </cell>
          <cell r="G6832" t="str">
            <v>ASCO CELDA</v>
          </cell>
        </row>
        <row r="6833">
          <cell r="A6833" t="str">
            <v>35794.55</v>
          </cell>
          <cell r="B6833" t="str">
            <v>Meuble à roulettes 9 cases</v>
          </cell>
          <cell r="C6833">
            <v>408</v>
          </cell>
          <cell r="D6833">
            <v>22940.517</v>
          </cell>
          <cell r="E6833">
            <v>0.16</v>
          </cell>
          <cell r="F6833">
            <v>26611</v>
          </cell>
          <cell r="G6833" t="str">
            <v>ASCO CELDA</v>
          </cell>
        </row>
        <row r="6834">
          <cell r="A6834" t="str">
            <v>04266.55</v>
          </cell>
          <cell r="B6834" t="str">
            <v>La gamme MIKI</v>
          </cell>
          <cell r="C6834">
            <v>409</v>
          </cell>
          <cell r="D6834">
            <v>32243.966</v>
          </cell>
          <cell r="E6834">
            <v>0.16</v>
          </cell>
          <cell r="F6834">
            <v>37403</v>
          </cell>
          <cell r="G6834" t="str">
            <v>ASCO CELDA</v>
          </cell>
        </row>
        <row r="6835">
          <cell r="A6835" t="str">
            <v>04273.55</v>
          </cell>
          <cell r="B6835" t="str">
            <v>La gamme MIKI</v>
          </cell>
          <cell r="C6835">
            <v>409</v>
          </cell>
          <cell r="D6835">
            <v>46946.552000000003</v>
          </cell>
          <cell r="E6835">
            <v>0.16</v>
          </cell>
          <cell r="F6835">
            <v>54458</v>
          </cell>
          <cell r="G6835" t="str">
            <v>ASCO CELDA</v>
          </cell>
        </row>
        <row r="6836">
          <cell r="A6836" t="str">
            <v>04280.55</v>
          </cell>
          <cell r="B6836" t="str">
            <v>La gamme MIKI</v>
          </cell>
          <cell r="C6836">
            <v>409</v>
          </cell>
          <cell r="D6836">
            <v>61399.137999999999</v>
          </cell>
          <cell r="E6836">
            <v>0.16</v>
          </cell>
          <cell r="F6836">
            <v>71223</v>
          </cell>
          <cell r="G6836" t="str">
            <v>ASCO CELDA</v>
          </cell>
        </row>
        <row r="6837">
          <cell r="A6837" t="str">
            <v>47587.55</v>
          </cell>
          <cell r="B6837" t="str">
            <v>Ensembles d'exploration</v>
          </cell>
          <cell r="C6837">
            <v>409</v>
          </cell>
          <cell r="D6837">
            <v>35201.724000000002</v>
          </cell>
          <cell r="E6837">
            <v>0.16</v>
          </cell>
          <cell r="F6837">
            <v>40834</v>
          </cell>
          <cell r="G6837" t="str">
            <v>ASCO CELDA</v>
          </cell>
        </row>
        <row r="6838">
          <cell r="A6838" t="str">
            <v>47588.55</v>
          </cell>
          <cell r="B6838" t="str">
            <v>Ensembles d'exploration</v>
          </cell>
          <cell r="C6838">
            <v>409</v>
          </cell>
          <cell r="D6838">
            <v>35201.724000000002</v>
          </cell>
          <cell r="E6838">
            <v>0.16</v>
          </cell>
          <cell r="F6838">
            <v>40834</v>
          </cell>
          <cell r="G6838" t="str">
            <v>ASCO CELDA</v>
          </cell>
        </row>
        <row r="6839">
          <cell r="A6839" t="str">
            <v>04555.55</v>
          </cell>
          <cell r="B6839" t="str">
            <v>Bâche ronde</v>
          </cell>
          <cell r="C6839">
            <v>409</v>
          </cell>
          <cell r="D6839">
            <v>5337.9309999999996</v>
          </cell>
          <cell r="E6839">
            <v>0.16</v>
          </cell>
          <cell r="F6839">
            <v>6192</v>
          </cell>
          <cell r="G6839" t="str">
            <v>ASCO CELDA</v>
          </cell>
        </row>
        <row r="6840">
          <cell r="A6840" t="str">
            <v>59091.55</v>
          </cell>
          <cell r="B6840" t="str">
            <v>4 pots à fournitures empilables</v>
          </cell>
          <cell r="C6840">
            <v>410</v>
          </cell>
          <cell r="D6840">
            <v>3156.0340000000001</v>
          </cell>
          <cell r="E6840">
            <v>0.16</v>
          </cell>
          <cell r="F6840">
            <v>3661</v>
          </cell>
          <cell r="G6840" t="str">
            <v>ASCO CELDA</v>
          </cell>
        </row>
        <row r="6841">
          <cell r="A6841" t="str">
            <v>85026.55</v>
          </cell>
          <cell r="B6841" t="str">
            <v>Bacs tiroirs longs</v>
          </cell>
          <cell r="C6841">
            <v>410</v>
          </cell>
          <cell r="D6841">
            <v>1251.7239999999999</v>
          </cell>
          <cell r="E6841">
            <v>0.16</v>
          </cell>
          <cell r="F6841">
            <v>1452</v>
          </cell>
          <cell r="G6841" t="str">
            <v>ASCO CELDA</v>
          </cell>
        </row>
        <row r="6842">
          <cell r="A6842" t="str">
            <v>10071.55</v>
          </cell>
          <cell r="B6842" t="str">
            <v>Bacs tiroirs longs</v>
          </cell>
          <cell r="C6842">
            <v>410</v>
          </cell>
          <cell r="D6842">
            <v>1426.7239999999999</v>
          </cell>
          <cell r="E6842">
            <v>0.16</v>
          </cell>
          <cell r="F6842">
            <v>1655</v>
          </cell>
          <cell r="G6842" t="str">
            <v>ASCO CELDA</v>
          </cell>
        </row>
        <row r="6843">
          <cell r="A6843" t="str">
            <v>10034.55</v>
          </cell>
          <cell r="B6843" t="str">
            <v>Bacs tiroirs longs</v>
          </cell>
          <cell r="C6843">
            <v>410</v>
          </cell>
          <cell r="D6843">
            <v>1251.7239999999999</v>
          </cell>
          <cell r="E6843">
            <v>0.16</v>
          </cell>
          <cell r="F6843">
            <v>1452</v>
          </cell>
          <cell r="G6843" t="str">
            <v>ASCO CELDA</v>
          </cell>
        </row>
        <row r="6844">
          <cell r="A6844" t="str">
            <v>85062.55</v>
          </cell>
          <cell r="B6844" t="str">
            <v>Bacs tiroirs longs</v>
          </cell>
          <cell r="C6844">
            <v>410</v>
          </cell>
          <cell r="D6844">
            <v>1766.3789999999999</v>
          </cell>
          <cell r="E6844">
            <v>0.16</v>
          </cell>
          <cell r="F6844">
            <v>2049</v>
          </cell>
          <cell r="G6844" t="str">
            <v>ASCO CELDA</v>
          </cell>
        </row>
        <row r="6845">
          <cell r="A6845" t="str">
            <v>10114.55</v>
          </cell>
          <cell r="B6845" t="str">
            <v>Bacs tiroirs longs</v>
          </cell>
          <cell r="C6845">
            <v>410</v>
          </cell>
          <cell r="D6845">
            <v>1766.3789999999999</v>
          </cell>
          <cell r="E6845">
            <v>0.16</v>
          </cell>
          <cell r="F6845">
            <v>2049</v>
          </cell>
          <cell r="G6845" t="str">
            <v>ASCO CELDA</v>
          </cell>
        </row>
        <row r="6846">
          <cell r="A6846" t="str">
            <v>10016.55</v>
          </cell>
          <cell r="B6846" t="str">
            <v>Bacs tiroirs longs</v>
          </cell>
          <cell r="C6846">
            <v>410</v>
          </cell>
          <cell r="D6846">
            <v>774.13800000000003</v>
          </cell>
          <cell r="E6846">
            <v>0.16</v>
          </cell>
          <cell r="F6846">
            <v>898</v>
          </cell>
          <cell r="G6846" t="str">
            <v>ASCO CELDA</v>
          </cell>
        </row>
        <row r="6847">
          <cell r="A6847" t="str">
            <v>00336.55</v>
          </cell>
          <cell r="B6847" t="str">
            <v>Bacs tiroirs courts</v>
          </cell>
          <cell r="C6847">
            <v>410</v>
          </cell>
          <cell r="D6847">
            <v>4781.8969999999999</v>
          </cell>
          <cell r="E6847">
            <v>0.16</v>
          </cell>
          <cell r="F6847">
            <v>5547</v>
          </cell>
          <cell r="G6847" t="str">
            <v>ASCO CELDA</v>
          </cell>
        </row>
        <row r="6848">
          <cell r="A6848" t="str">
            <v>00337.55</v>
          </cell>
          <cell r="B6848" t="str">
            <v>Bacs tiroirs courts</v>
          </cell>
          <cell r="C6848">
            <v>410</v>
          </cell>
          <cell r="D6848">
            <v>6781.0339999999997</v>
          </cell>
          <cell r="E6848">
            <v>0.16</v>
          </cell>
          <cell r="F6848">
            <v>7866</v>
          </cell>
          <cell r="G6848" t="str">
            <v>ASCO CELDA</v>
          </cell>
        </row>
        <row r="6849">
          <cell r="A6849" t="str">
            <v>03482.55</v>
          </cell>
          <cell r="B6849" t="str">
            <v>Bacs tiroirs courts</v>
          </cell>
          <cell r="C6849">
            <v>410</v>
          </cell>
          <cell r="D6849">
            <v>6781.0339999999997</v>
          </cell>
          <cell r="E6849">
            <v>0.16</v>
          </cell>
          <cell r="F6849">
            <v>7866</v>
          </cell>
          <cell r="G6849" t="str">
            <v>ASCO CELDA</v>
          </cell>
        </row>
        <row r="6850">
          <cell r="A6850" t="str">
            <v>02091.55</v>
          </cell>
          <cell r="B6850" t="str">
            <v>Bacs tiroirs courts</v>
          </cell>
          <cell r="C6850">
            <v>410</v>
          </cell>
          <cell r="D6850">
            <v>2954.31</v>
          </cell>
          <cell r="E6850">
            <v>0.16</v>
          </cell>
          <cell r="F6850">
            <v>3427</v>
          </cell>
          <cell r="G6850" t="str">
            <v>ASCO CELDA</v>
          </cell>
        </row>
        <row r="6851">
          <cell r="A6851" t="str">
            <v>31778.55</v>
          </cell>
          <cell r="B6851" t="str">
            <v>Bac Jumbo 10 - 6 cloisons amovibles</v>
          </cell>
          <cell r="C6851">
            <v>410</v>
          </cell>
          <cell r="D6851">
            <v>4020.69</v>
          </cell>
          <cell r="E6851">
            <v>0.16</v>
          </cell>
          <cell r="F6851">
            <v>4664</v>
          </cell>
          <cell r="G6851" t="str">
            <v>ASCO CELDA</v>
          </cell>
        </row>
        <row r="6852">
          <cell r="A6852" t="str">
            <v>00335.55</v>
          </cell>
          <cell r="B6852" t="str">
            <v>Bac Jumbo 12 - 4 cloisons amovibles</v>
          </cell>
          <cell r="C6852">
            <v>410</v>
          </cell>
          <cell r="D6852">
            <v>5475.8620000000001</v>
          </cell>
          <cell r="E6852">
            <v>0.16</v>
          </cell>
          <cell r="F6852">
            <v>6352</v>
          </cell>
          <cell r="G6852" t="str">
            <v>ASCO CELDA</v>
          </cell>
        </row>
        <row r="6853">
          <cell r="A6853" t="str">
            <v>47618.55</v>
          </cell>
          <cell r="B6853" t="str">
            <v>Boîte avec couvercle</v>
          </cell>
          <cell r="C6853">
            <v>410</v>
          </cell>
          <cell r="D6853">
            <v>1686.2070000000001</v>
          </cell>
          <cell r="E6853">
            <v>0.16</v>
          </cell>
          <cell r="F6853">
            <v>1956</v>
          </cell>
          <cell r="G6853" t="str">
            <v>ASCO CELDA</v>
          </cell>
        </row>
        <row r="6854">
          <cell r="A6854" t="str">
            <v>45906.55</v>
          </cell>
          <cell r="B6854" t="str">
            <v>Boîtes rouges</v>
          </cell>
          <cell r="C6854">
            <v>411</v>
          </cell>
          <cell r="D6854">
            <v>343.10300000000001</v>
          </cell>
          <cell r="E6854">
            <v>0.16</v>
          </cell>
          <cell r="F6854">
            <v>398</v>
          </cell>
          <cell r="G6854" t="str">
            <v>ASCO CELDA</v>
          </cell>
        </row>
        <row r="6855">
          <cell r="A6855" t="str">
            <v>45281.55</v>
          </cell>
          <cell r="B6855" t="str">
            <v>Boîtes rouges</v>
          </cell>
          <cell r="C6855">
            <v>411</v>
          </cell>
          <cell r="D6855">
            <v>485.34500000000003</v>
          </cell>
          <cell r="E6855">
            <v>0.16</v>
          </cell>
          <cell r="F6855">
            <v>563</v>
          </cell>
          <cell r="G6855" t="str">
            <v>ASCO CELDA</v>
          </cell>
        </row>
        <row r="6856">
          <cell r="A6856" t="str">
            <v>24451.55</v>
          </cell>
          <cell r="B6856" t="str">
            <v>Boîtes rouges</v>
          </cell>
          <cell r="C6856">
            <v>411</v>
          </cell>
          <cell r="D6856">
            <v>343.10300000000001</v>
          </cell>
          <cell r="E6856">
            <v>0.16</v>
          </cell>
          <cell r="F6856">
            <v>398</v>
          </cell>
          <cell r="G6856" t="str">
            <v>ASCO CELDA</v>
          </cell>
        </row>
        <row r="6857">
          <cell r="A6857" t="str">
            <v>24423.55</v>
          </cell>
          <cell r="B6857" t="str">
            <v>Boîtes rouges</v>
          </cell>
          <cell r="C6857">
            <v>411</v>
          </cell>
          <cell r="D6857">
            <v>668.96600000000001</v>
          </cell>
          <cell r="E6857">
            <v>0.16</v>
          </cell>
          <cell r="F6857">
            <v>776</v>
          </cell>
          <cell r="G6857" t="str">
            <v>ASCO CELDA</v>
          </cell>
        </row>
        <row r="6858">
          <cell r="A6858" t="str">
            <v>44266.55</v>
          </cell>
          <cell r="B6858" t="str">
            <v>Boîtes rouges</v>
          </cell>
          <cell r="C6858">
            <v>411</v>
          </cell>
          <cell r="D6858">
            <v>790.51700000000005</v>
          </cell>
          <cell r="E6858">
            <v>0.16</v>
          </cell>
          <cell r="F6858">
            <v>917</v>
          </cell>
          <cell r="G6858" t="str">
            <v>ASCO CELDA</v>
          </cell>
        </row>
        <row r="6859">
          <cell r="A6859" t="str">
            <v>24479.55</v>
          </cell>
          <cell r="B6859" t="str">
            <v>Boîtes rouges</v>
          </cell>
          <cell r="C6859">
            <v>411</v>
          </cell>
          <cell r="D6859">
            <v>913.79300000000001</v>
          </cell>
          <cell r="E6859">
            <v>0.16</v>
          </cell>
          <cell r="F6859">
            <v>1060</v>
          </cell>
          <cell r="G6859" t="str">
            <v>ASCO CELDA</v>
          </cell>
        </row>
        <row r="6860">
          <cell r="A6860" t="str">
            <v>45933.55</v>
          </cell>
          <cell r="B6860" t="str">
            <v>Boîtes rouges</v>
          </cell>
          <cell r="C6860">
            <v>411</v>
          </cell>
          <cell r="D6860">
            <v>1560.345</v>
          </cell>
          <cell r="E6860">
            <v>0.16</v>
          </cell>
          <cell r="F6860">
            <v>1810</v>
          </cell>
          <cell r="G6860" t="str">
            <v>ASCO CELDA</v>
          </cell>
        </row>
        <row r="6861">
          <cell r="A6861" t="str">
            <v>88755.55</v>
          </cell>
          <cell r="B6861" t="str">
            <v>Boîtes Spacio</v>
          </cell>
          <cell r="C6861">
            <v>411</v>
          </cell>
          <cell r="D6861">
            <v>1352.586</v>
          </cell>
          <cell r="E6861">
            <v>0.16</v>
          </cell>
          <cell r="F6861">
            <v>1569</v>
          </cell>
          <cell r="G6861" t="str">
            <v>ASCO CELDA</v>
          </cell>
        </row>
        <row r="6862">
          <cell r="A6862" t="str">
            <v>88756.55</v>
          </cell>
          <cell r="B6862" t="str">
            <v>Boîtes Spacio</v>
          </cell>
          <cell r="C6862">
            <v>411</v>
          </cell>
          <cell r="D6862">
            <v>1352.586</v>
          </cell>
          <cell r="E6862">
            <v>0.16</v>
          </cell>
          <cell r="F6862">
            <v>1569</v>
          </cell>
          <cell r="G6862" t="str">
            <v>ASCO CELDA</v>
          </cell>
        </row>
        <row r="6863">
          <cell r="A6863" t="str">
            <v>88758.55</v>
          </cell>
          <cell r="B6863" t="str">
            <v>Boîtes Spacio</v>
          </cell>
          <cell r="C6863">
            <v>411</v>
          </cell>
          <cell r="D6863">
            <v>1352.586</v>
          </cell>
          <cell r="E6863">
            <v>0.16</v>
          </cell>
          <cell r="F6863">
            <v>1569</v>
          </cell>
          <cell r="G6863" t="str">
            <v>ASCO CELDA</v>
          </cell>
        </row>
        <row r="6864">
          <cell r="A6864" t="str">
            <v>88757.55</v>
          </cell>
          <cell r="B6864" t="str">
            <v>Boîtes Spacio</v>
          </cell>
          <cell r="C6864">
            <v>411</v>
          </cell>
          <cell r="D6864">
            <v>1187.931</v>
          </cell>
          <cell r="E6864">
            <v>0.16</v>
          </cell>
          <cell r="F6864">
            <v>1378</v>
          </cell>
          <cell r="G6864" t="str">
            <v>ASCO CELDA</v>
          </cell>
        </row>
        <row r="6865">
          <cell r="A6865" t="str">
            <v>88759.55</v>
          </cell>
          <cell r="B6865" t="str">
            <v>Boîtes Spacio</v>
          </cell>
          <cell r="C6865">
            <v>411</v>
          </cell>
          <cell r="D6865">
            <v>1352.586</v>
          </cell>
          <cell r="E6865">
            <v>0.16</v>
          </cell>
          <cell r="F6865">
            <v>1569</v>
          </cell>
          <cell r="G6865" t="str">
            <v>ASCO CELDA</v>
          </cell>
        </row>
        <row r="6866">
          <cell r="A6866" t="str">
            <v>31769.55</v>
          </cell>
          <cell r="B6866" t="str">
            <v>Boîtes Maxi-Midi-Mini</v>
          </cell>
          <cell r="C6866">
            <v>411</v>
          </cell>
          <cell r="D6866">
            <v>3310.3449999999998</v>
          </cell>
          <cell r="E6866">
            <v>0.16</v>
          </cell>
          <cell r="F6866">
            <v>3840</v>
          </cell>
          <cell r="G6866" t="str">
            <v>ASCO CELDA</v>
          </cell>
        </row>
        <row r="6867">
          <cell r="A6867" t="str">
            <v>88780.55</v>
          </cell>
          <cell r="B6867" t="str">
            <v>4 bacs Spacio transparents</v>
          </cell>
          <cell r="C6867">
            <v>411</v>
          </cell>
          <cell r="D6867">
            <v>4326.7240000000002</v>
          </cell>
          <cell r="E6867">
            <v>0.16</v>
          </cell>
          <cell r="F6867">
            <v>5019</v>
          </cell>
          <cell r="G6867" t="str">
            <v>ASCO CELDA</v>
          </cell>
        </row>
        <row r="6868">
          <cell r="A6868" t="str">
            <v>00274.55</v>
          </cell>
          <cell r="B6868" t="str">
            <v>Boîtes Salsa</v>
          </cell>
          <cell r="C6868">
            <v>411</v>
          </cell>
          <cell r="D6868">
            <v>1046.5519999999999</v>
          </cell>
          <cell r="E6868">
            <v>0.16</v>
          </cell>
          <cell r="F6868">
            <v>1214</v>
          </cell>
          <cell r="G6868" t="str">
            <v>ASCO CELDA</v>
          </cell>
        </row>
        <row r="6869">
          <cell r="A6869" t="str">
            <v>00329.55</v>
          </cell>
          <cell r="B6869" t="str">
            <v>Boîtes Salsa</v>
          </cell>
          <cell r="C6869">
            <v>411</v>
          </cell>
          <cell r="D6869">
            <v>1046.5519999999999</v>
          </cell>
          <cell r="E6869">
            <v>0.16</v>
          </cell>
          <cell r="F6869">
            <v>1214</v>
          </cell>
          <cell r="G6869" t="str">
            <v>ASCO CELDA</v>
          </cell>
        </row>
        <row r="6870">
          <cell r="A6870" t="str">
            <v>00310.55</v>
          </cell>
          <cell r="B6870" t="str">
            <v>Boîtes Salsa</v>
          </cell>
          <cell r="C6870">
            <v>411</v>
          </cell>
          <cell r="D6870">
            <v>1046.5519999999999</v>
          </cell>
          <cell r="E6870">
            <v>0.16</v>
          </cell>
          <cell r="F6870">
            <v>1214</v>
          </cell>
          <cell r="G6870" t="str">
            <v>ASCO CELDA</v>
          </cell>
        </row>
        <row r="6871">
          <cell r="A6871" t="str">
            <v>00285.55</v>
          </cell>
          <cell r="B6871" t="str">
            <v>Boîtes Salsa</v>
          </cell>
          <cell r="C6871">
            <v>411</v>
          </cell>
          <cell r="D6871">
            <v>1046.5519999999999</v>
          </cell>
          <cell r="E6871">
            <v>0.16</v>
          </cell>
          <cell r="F6871">
            <v>1214</v>
          </cell>
          <cell r="G6871" t="str">
            <v>ASCO CELDA</v>
          </cell>
        </row>
        <row r="6872">
          <cell r="A6872" t="str">
            <v>00314.55</v>
          </cell>
          <cell r="B6872" t="str">
            <v>Boîtes Salsa</v>
          </cell>
          <cell r="C6872">
            <v>411</v>
          </cell>
          <cell r="D6872">
            <v>1398.2760000000001</v>
          </cell>
          <cell r="E6872">
            <v>0.16</v>
          </cell>
          <cell r="F6872">
            <v>1622</v>
          </cell>
          <cell r="G6872" t="str">
            <v>ASCO CELDA</v>
          </cell>
        </row>
        <row r="6873">
          <cell r="A6873" t="str">
            <v>16145.55</v>
          </cell>
          <cell r="B6873" t="str">
            <v>Boîtes Salsa</v>
          </cell>
          <cell r="C6873">
            <v>411</v>
          </cell>
          <cell r="D6873">
            <v>3826.7240000000002</v>
          </cell>
          <cell r="E6873">
            <v>0.16</v>
          </cell>
          <cell r="F6873">
            <v>4439</v>
          </cell>
          <cell r="G6873" t="str">
            <v>ASCO CELDA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3"/>
  <sheetViews>
    <sheetView showZeros="0" tabSelected="1" workbookViewId="0">
      <selection activeCell="H13" sqref="H13:J15"/>
    </sheetView>
  </sheetViews>
  <sheetFormatPr baseColWidth="10" defaultRowHeight="15" x14ac:dyDescent="0.25"/>
  <cols>
    <col min="1" max="1" width="13.42578125" customWidth="1"/>
    <col min="2" max="2" width="3.140625" customWidth="1"/>
    <col min="3" max="3" width="19.28515625" customWidth="1"/>
    <col min="4" max="4" width="3.7109375" customWidth="1"/>
    <col min="5" max="5" width="15.42578125" customWidth="1"/>
    <col min="6" max="6" width="13" customWidth="1"/>
    <col min="7" max="7" width="1.28515625" customWidth="1"/>
    <col min="8" max="8" width="7.28515625" customWidth="1"/>
    <col min="9" max="9" width="8.42578125" customWidth="1"/>
    <col min="10" max="10" width="14.85546875" style="77" customWidth="1"/>
    <col min="11" max="11" width="10.140625" customWidth="1"/>
    <col min="12" max="12" width="14.42578125" style="77" customWidth="1"/>
    <col min="13" max="13" width="15.7109375" style="77" hidden="1" customWidth="1"/>
    <col min="14" max="14" width="15.5703125" style="77" customWidth="1"/>
  </cols>
  <sheetData>
    <row r="1" spans="1:35" ht="25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3"/>
      <c r="K1" s="1"/>
      <c r="L1" s="3"/>
      <c r="M1" s="3"/>
      <c r="N1" s="3"/>
    </row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1"/>
      <c r="L2" s="3"/>
      <c r="M2" s="3"/>
      <c r="N2" s="3"/>
    </row>
    <row r="3" spans="1:35" ht="28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3"/>
      <c r="K3" s="1"/>
      <c r="L3" s="3"/>
      <c r="M3" s="3"/>
      <c r="N3" s="3"/>
    </row>
    <row r="4" spans="1:35" s="8" customFormat="1" ht="13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6"/>
      <c r="M4" s="6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3.25" x14ac:dyDescent="0.35">
      <c r="A5" s="9"/>
      <c r="B5" s="9"/>
      <c r="C5" s="9"/>
      <c r="D5" s="9"/>
      <c r="E5" s="9"/>
      <c r="F5" s="9"/>
      <c r="G5" s="9"/>
      <c r="H5" s="9"/>
      <c r="I5" s="9"/>
      <c r="J5" s="10"/>
      <c r="K5" s="11" t="s">
        <v>0</v>
      </c>
      <c r="L5" s="10"/>
      <c r="M5" s="10"/>
      <c r="N5" s="10"/>
    </row>
    <row r="6" spans="1:35" ht="12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0"/>
      <c r="K6" s="9"/>
      <c r="L6" s="10"/>
      <c r="M6" s="10"/>
      <c r="N6" s="10"/>
    </row>
    <row r="7" spans="1:35" ht="21.75" customHeight="1" thickBot="1" x14ac:dyDescent="0.3">
      <c r="A7" s="12" t="s">
        <v>1</v>
      </c>
      <c r="B7" s="12"/>
      <c r="C7" s="13"/>
      <c r="D7" s="13"/>
      <c r="E7" s="13"/>
      <c r="F7" s="14"/>
      <c r="G7" s="14"/>
      <c r="H7" s="14"/>
      <c r="I7" s="14"/>
      <c r="J7" s="15"/>
      <c r="K7" s="14"/>
      <c r="L7" s="15"/>
      <c r="M7" s="15"/>
      <c r="N7" s="15"/>
    </row>
    <row r="8" spans="1:35" ht="21.75" thickBot="1" x14ac:dyDescent="0.4">
      <c r="A8" s="16" t="s">
        <v>2</v>
      </c>
      <c r="B8" s="17"/>
      <c r="C8" s="17"/>
      <c r="D8" s="17"/>
      <c r="E8" s="18"/>
      <c r="F8" s="16" t="s">
        <v>3</v>
      </c>
      <c r="G8" s="17"/>
      <c r="H8" s="17"/>
      <c r="I8" s="17"/>
      <c r="J8" s="18"/>
      <c r="K8" s="16" t="s">
        <v>4</v>
      </c>
      <c r="L8" s="17"/>
      <c r="M8" s="17"/>
      <c r="N8" s="18"/>
    </row>
    <row r="9" spans="1:35" x14ac:dyDescent="0.25">
      <c r="A9" s="19" t="s">
        <v>5</v>
      </c>
      <c r="B9" s="20"/>
      <c r="C9" s="21"/>
      <c r="D9" s="21"/>
      <c r="E9" s="22"/>
      <c r="F9" s="23" t="s">
        <v>5</v>
      </c>
      <c r="G9" s="24"/>
      <c r="H9" s="25"/>
      <c r="I9" s="25"/>
      <c r="J9" s="26"/>
      <c r="K9" s="23" t="s">
        <v>6</v>
      </c>
      <c r="L9" s="25"/>
      <c r="M9" s="25"/>
      <c r="N9" s="26"/>
    </row>
    <row r="10" spans="1:35" x14ac:dyDescent="0.25">
      <c r="A10" s="27"/>
      <c r="B10" s="28"/>
      <c r="C10" s="29"/>
      <c r="D10" s="29"/>
      <c r="E10" s="30"/>
      <c r="F10" s="31"/>
      <c r="G10" s="32"/>
      <c r="H10" s="33"/>
      <c r="I10" s="33"/>
      <c r="J10" s="34"/>
      <c r="K10" s="31"/>
      <c r="L10" s="33"/>
      <c r="M10" s="33"/>
      <c r="N10" s="34"/>
    </row>
    <row r="11" spans="1:35" ht="18.75" customHeight="1" x14ac:dyDescent="0.25">
      <c r="A11" s="27" t="s">
        <v>7</v>
      </c>
      <c r="B11" s="28"/>
      <c r="C11" s="35"/>
      <c r="D11" s="35"/>
      <c r="E11" s="36"/>
      <c r="F11" s="31" t="s">
        <v>8</v>
      </c>
      <c r="G11" s="32"/>
      <c r="H11" s="33"/>
      <c r="I11" s="33"/>
      <c r="J11" s="34"/>
      <c r="K11" s="31" t="s">
        <v>9</v>
      </c>
      <c r="L11" s="33"/>
      <c r="M11" s="33"/>
      <c r="N11" s="34"/>
    </row>
    <row r="12" spans="1:35" x14ac:dyDescent="0.25">
      <c r="A12" s="27"/>
      <c r="B12" s="28"/>
      <c r="C12" s="35"/>
      <c r="D12" s="35"/>
      <c r="E12" s="36"/>
      <c r="F12" s="31"/>
      <c r="G12" s="32"/>
      <c r="H12" s="33"/>
      <c r="I12" s="33"/>
      <c r="J12" s="34"/>
      <c r="K12" s="31"/>
      <c r="L12" s="33"/>
      <c r="M12" s="33"/>
      <c r="N12" s="34"/>
    </row>
    <row r="13" spans="1:35" x14ac:dyDescent="0.25">
      <c r="A13" s="27" t="s">
        <v>10</v>
      </c>
      <c r="B13" s="28"/>
      <c r="C13" s="29"/>
      <c r="D13" s="29"/>
      <c r="E13" s="30"/>
      <c r="F13" s="31" t="s">
        <v>11</v>
      </c>
      <c r="G13" s="32"/>
      <c r="H13" s="33"/>
      <c r="I13" s="33"/>
      <c r="J13" s="34"/>
      <c r="K13" s="31" t="s">
        <v>12</v>
      </c>
      <c r="L13" s="33"/>
      <c r="M13" s="33"/>
      <c r="N13" s="34"/>
    </row>
    <row r="14" spans="1:35" x14ac:dyDescent="0.25">
      <c r="A14" s="27"/>
      <c r="B14" s="28"/>
      <c r="C14" s="29"/>
      <c r="D14" s="29"/>
      <c r="E14" s="30"/>
      <c r="F14" s="31"/>
      <c r="G14" s="32"/>
      <c r="H14" s="33"/>
      <c r="I14" s="33"/>
      <c r="J14" s="34"/>
      <c r="K14" s="31"/>
      <c r="L14" s="33"/>
      <c r="M14" s="33"/>
      <c r="N14" s="34"/>
    </row>
    <row r="15" spans="1:35" ht="45.75" thickBot="1" x14ac:dyDescent="0.3">
      <c r="A15" s="37" t="s">
        <v>13</v>
      </c>
      <c r="B15" s="38"/>
      <c r="C15" s="13"/>
      <c r="D15" s="13"/>
      <c r="E15" s="39"/>
      <c r="F15" s="40"/>
      <c r="G15" s="41"/>
      <c r="H15" s="42"/>
      <c r="I15" s="42"/>
      <c r="J15" s="43"/>
      <c r="K15" s="44"/>
      <c r="L15" s="42"/>
      <c r="M15" s="42"/>
      <c r="N15" s="43"/>
    </row>
    <row r="16" spans="1:35" ht="5.25" customHeight="1" thickBo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4"/>
      <c r="L16" s="15"/>
      <c r="M16" s="15"/>
      <c r="N16" s="45"/>
      <c r="O16" s="46"/>
    </row>
    <row r="17" spans="1:19" ht="24" customHeight="1" x14ac:dyDescent="0.25">
      <c r="A17" s="14"/>
      <c r="B17" s="14"/>
      <c r="C17" s="47" t="s">
        <v>14</v>
      </c>
      <c r="D17" s="48" t="s">
        <v>15</v>
      </c>
      <c r="E17" s="49"/>
      <c r="F17" s="50" t="s">
        <v>16</v>
      </c>
      <c r="G17" s="51"/>
      <c r="H17" s="52"/>
      <c r="I17" s="53" t="s">
        <v>17</v>
      </c>
      <c r="J17" s="54"/>
      <c r="K17" s="54"/>
      <c r="L17" s="54"/>
      <c r="M17" s="54"/>
      <c r="N17" s="55"/>
      <c r="O17" s="56"/>
    </row>
    <row r="18" spans="1:19" ht="15" customHeight="1" thickBot="1" x14ac:dyDescent="0.3">
      <c r="A18" s="14"/>
      <c r="B18" s="14"/>
      <c r="C18" s="57"/>
      <c r="D18" s="58"/>
      <c r="E18" s="59"/>
      <c r="F18" s="60"/>
      <c r="G18" s="61"/>
      <c r="H18" s="62"/>
      <c r="I18" s="63"/>
      <c r="J18" s="64"/>
      <c r="K18" s="64"/>
      <c r="L18" s="64"/>
      <c r="M18" s="64"/>
      <c r="N18" s="65"/>
      <c r="O18" s="56"/>
    </row>
    <row r="19" spans="1:19" ht="27" customHeight="1" thickBot="1" x14ac:dyDescent="0.3">
      <c r="A19" s="66" t="s">
        <v>18</v>
      </c>
      <c r="B19" s="67"/>
      <c r="C19" s="68">
        <f>L573</f>
        <v>0</v>
      </c>
      <c r="D19" s="69">
        <f>M573</f>
        <v>0</v>
      </c>
      <c r="E19" s="70"/>
      <c r="F19" s="71">
        <f>N573</f>
        <v>0</v>
      </c>
      <c r="G19" s="72"/>
      <c r="H19" s="73"/>
      <c r="I19" s="74"/>
      <c r="J19" s="75"/>
      <c r="K19" s="75"/>
      <c r="L19" s="75"/>
      <c r="M19" s="75"/>
      <c r="N19" s="76"/>
    </row>
    <row r="20" spans="1:19" ht="6" customHeight="1" thickBot="1" x14ac:dyDescent="0.3"/>
    <row r="21" spans="1:19" s="85" customFormat="1" ht="28.5" customHeight="1" x14ac:dyDescent="0.25">
      <c r="A21" s="78" t="s">
        <v>19</v>
      </c>
      <c r="B21" s="79" t="s">
        <v>20</v>
      </c>
      <c r="C21" s="79"/>
      <c r="D21" s="79"/>
      <c r="E21" s="79"/>
      <c r="F21" s="79"/>
      <c r="G21" s="79"/>
      <c r="H21" s="80" t="s">
        <v>21</v>
      </c>
      <c r="I21" s="80" t="s">
        <v>22</v>
      </c>
      <c r="J21" s="81" t="s">
        <v>23</v>
      </c>
      <c r="K21" s="80" t="s">
        <v>24</v>
      </c>
      <c r="L21" s="82" t="s">
        <v>25</v>
      </c>
      <c r="M21" s="83" t="s">
        <v>15</v>
      </c>
      <c r="N21" s="84" t="s">
        <v>26</v>
      </c>
    </row>
    <row r="22" spans="1:19" s="92" customFormat="1" ht="18" customHeight="1" x14ac:dyDescent="0.25">
      <c r="A22" s="86"/>
      <c r="B22" s="87" t="str">
        <f>IF(A22="","",VLOOKUP(A22,'[1]TARIF JEUX 2021-2022'!$A$4325:$G$6873,2,0))</f>
        <v/>
      </c>
      <c r="C22" s="87"/>
      <c r="D22" s="87"/>
      <c r="E22" s="87"/>
      <c r="F22" s="87"/>
      <c r="G22" s="87"/>
      <c r="H22" s="88"/>
      <c r="I22" s="89" t="str">
        <f>IF(A22="","",VLOOKUP(A22,'[1]TARIF JEUX 2021-2022'!$A$4325:$G$6873,3,0))</f>
        <v/>
      </c>
      <c r="J22" s="89" t="str">
        <f>IF(A22="","",VLOOKUP(A22,'[1]TARIF JEUX 2021-2022'!$A$4325:$G$6873,4,0))</f>
        <v/>
      </c>
      <c r="K22" s="90" t="str">
        <f>IF(A22="","",VLOOKUP(A22,'[1]TARIF JEUX 2021-2022'!$A$4325:$G$6873,5,0))</f>
        <v/>
      </c>
      <c r="L22" s="91">
        <f>IFERROR(H22*J22,0)</f>
        <v>0</v>
      </c>
      <c r="M22" s="91">
        <f>IFERROR(N22-L22,"")</f>
        <v>0</v>
      </c>
      <c r="N22" s="91">
        <f>IFERROR(L22+(L22*K22),0)</f>
        <v>0</v>
      </c>
      <c r="Q22" s="85"/>
    </row>
    <row r="23" spans="1:19" s="92" customFormat="1" ht="18" customHeight="1" x14ac:dyDescent="0.25">
      <c r="A23" s="86"/>
      <c r="B23" s="87" t="str">
        <f>IF(A23="","",VLOOKUP(A23,'[1]TARIF JEUX 2021-2022'!$A$4325:$G$6873,2,0))</f>
        <v/>
      </c>
      <c r="C23" s="87"/>
      <c r="D23" s="87"/>
      <c r="E23" s="87"/>
      <c r="F23" s="87"/>
      <c r="G23" s="87"/>
      <c r="H23" s="88"/>
      <c r="I23" s="89" t="str">
        <f>IF(A23="","",VLOOKUP(A23,'[1]TARIF JEUX 2021-2022'!$A$4325:$G$6873,3,0))</f>
        <v/>
      </c>
      <c r="J23" s="89" t="str">
        <f>IF(A23="","",VLOOKUP(A23,'[1]TARIF JEUX 2021-2022'!$A$4325:$G$6873,4,0))</f>
        <v/>
      </c>
      <c r="K23" s="90" t="str">
        <f>IF(A23="","",VLOOKUP(A23,'[1]TARIF JEUX 2021-2022'!$A$4325:$G$6873,5,0))</f>
        <v/>
      </c>
      <c r="L23" s="91" t="str">
        <f t="shared" ref="L23:L86" si="0">IFERROR(H23*J23,"")</f>
        <v/>
      </c>
      <c r="M23" s="91" t="str">
        <f t="shared" ref="M23:M86" si="1">IFERROR(N23-L23,"")</f>
        <v/>
      </c>
      <c r="N23" s="91" t="str">
        <f t="shared" ref="N23:N86" si="2">IFERROR(L23+(L23*K23),"")</f>
        <v/>
      </c>
      <c r="Q23" s="85"/>
    </row>
    <row r="24" spans="1:19" s="92" customFormat="1" ht="18" customHeight="1" x14ac:dyDescent="0.25">
      <c r="A24" s="86"/>
      <c r="B24" s="87" t="str">
        <f>IF(A24="","",VLOOKUP(A24,'[1]TARIF JEUX 2021-2022'!$A$4325:$G$6873,2,0))</f>
        <v/>
      </c>
      <c r="C24" s="87"/>
      <c r="D24" s="87"/>
      <c r="E24" s="87"/>
      <c r="F24" s="87"/>
      <c r="G24" s="87"/>
      <c r="H24" s="88"/>
      <c r="I24" s="89" t="str">
        <f>IF(A24="","",VLOOKUP(A24,'[1]TARIF JEUX 2021-2022'!$A$4325:$G$6873,3,0))</f>
        <v/>
      </c>
      <c r="J24" s="89" t="str">
        <f>IF(A24="","",VLOOKUP(A24,'[1]TARIF JEUX 2021-2022'!$A$4325:$G$6873,4,0))</f>
        <v/>
      </c>
      <c r="K24" s="90" t="str">
        <f>IF(A24="","",VLOOKUP(A24,'[1]TARIF JEUX 2021-2022'!$A$4325:$G$6873,5,0))</f>
        <v/>
      </c>
      <c r="L24" s="91" t="str">
        <f t="shared" si="0"/>
        <v/>
      </c>
      <c r="M24" s="91" t="str">
        <f t="shared" si="1"/>
        <v/>
      </c>
      <c r="N24" s="91" t="str">
        <f t="shared" si="2"/>
        <v/>
      </c>
      <c r="Q24" s="85"/>
    </row>
    <row r="25" spans="1:19" ht="18" customHeight="1" x14ac:dyDescent="0.25">
      <c r="A25" s="86"/>
      <c r="B25" s="87" t="str">
        <f>IF(A25="","",VLOOKUP(A25,'[1]TARIF JEUX 2021-2022'!$A$4325:$G$6873,2,0))</f>
        <v/>
      </c>
      <c r="C25" s="87"/>
      <c r="D25" s="87"/>
      <c r="E25" s="87"/>
      <c r="F25" s="87"/>
      <c r="G25" s="87"/>
      <c r="H25" s="88"/>
      <c r="I25" s="89" t="str">
        <f>IF(A25="","",VLOOKUP(A25,'[1]TARIF JEUX 2021-2022'!$A$4325:$G$6873,3,0))</f>
        <v/>
      </c>
      <c r="J25" s="89" t="str">
        <f>IF(A25="","",VLOOKUP(A25,'[1]TARIF JEUX 2021-2022'!$A$4325:$G$6873,4,0))</f>
        <v/>
      </c>
      <c r="K25" s="90" t="str">
        <f>IF(A25="","",VLOOKUP(A25,'[1]TARIF JEUX 2021-2022'!$A$4325:$G$6873,5,0))</f>
        <v/>
      </c>
      <c r="L25" s="91" t="str">
        <f t="shared" si="0"/>
        <v/>
      </c>
      <c r="M25" s="91" t="str">
        <f t="shared" si="1"/>
        <v/>
      </c>
      <c r="N25" s="91" t="str">
        <f t="shared" si="2"/>
        <v/>
      </c>
      <c r="Q25" s="85"/>
      <c r="R25" s="92"/>
      <c r="S25">
        <f>Q25*R25</f>
        <v>0</v>
      </c>
    </row>
    <row r="26" spans="1:19" ht="18" customHeight="1" x14ac:dyDescent="0.25">
      <c r="A26" s="86"/>
      <c r="B26" s="87" t="str">
        <f>IF(A26="","",VLOOKUP(A26,'[1]TARIF JEUX 2021-2022'!$A$4325:$G$6873,2,0))</f>
        <v/>
      </c>
      <c r="C26" s="87"/>
      <c r="D26" s="87"/>
      <c r="E26" s="87"/>
      <c r="F26" s="87"/>
      <c r="G26" s="87"/>
      <c r="H26" s="88"/>
      <c r="I26" s="89" t="str">
        <f>IF(A26="","",VLOOKUP(A26,'[1]TARIF JEUX 2021-2022'!$A$4325:$G$6873,3,0))</f>
        <v/>
      </c>
      <c r="J26" s="89" t="str">
        <f>IF(A26="","",VLOOKUP(A26,'[1]TARIF JEUX 2021-2022'!$A$4325:$G$6873,4,0))</f>
        <v/>
      </c>
      <c r="K26" s="90" t="str">
        <f>IF(A26="","",VLOOKUP(A26,'[1]TARIF JEUX 2021-2022'!$A$4325:$G$6873,5,0))</f>
        <v/>
      </c>
      <c r="L26" s="91" t="str">
        <f t="shared" si="0"/>
        <v/>
      </c>
      <c r="M26" s="91" t="str">
        <f t="shared" si="1"/>
        <v/>
      </c>
      <c r="N26" s="91" t="str">
        <f t="shared" si="2"/>
        <v/>
      </c>
      <c r="Q26" s="85"/>
      <c r="R26" s="92"/>
      <c r="S26">
        <f t="shared" ref="S26:S29" si="3">Q26*R26</f>
        <v>0</v>
      </c>
    </row>
    <row r="27" spans="1:19" ht="18" customHeight="1" x14ac:dyDescent="0.25">
      <c r="A27" s="86"/>
      <c r="B27" s="87" t="str">
        <f>IF(A27="","",VLOOKUP(A27,'[1]TARIF JEUX 2021-2022'!$A$4325:$G$6873,2,0))</f>
        <v/>
      </c>
      <c r="C27" s="87"/>
      <c r="D27" s="87"/>
      <c r="E27" s="87"/>
      <c r="F27" s="87"/>
      <c r="G27" s="87"/>
      <c r="H27" s="88"/>
      <c r="I27" s="89" t="str">
        <f>IF(A27="","",VLOOKUP(A27,'[1]TARIF JEUX 2021-2022'!$A$4325:$G$6873,3,0))</f>
        <v/>
      </c>
      <c r="J27" s="89" t="str">
        <f>IF(A27="","",VLOOKUP(A27,'[1]TARIF JEUX 2021-2022'!$A$4325:$G$6873,4,0))</f>
        <v/>
      </c>
      <c r="K27" s="90" t="str">
        <f>IF(A27="","",VLOOKUP(A27,'[1]TARIF JEUX 2021-2022'!$A$4325:$G$6873,5,0))</f>
        <v/>
      </c>
      <c r="L27" s="91" t="str">
        <f t="shared" si="0"/>
        <v/>
      </c>
      <c r="M27" s="91" t="str">
        <f t="shared" si="1"/>
        <v/>
      </c>
      <c r="N27" s="91" t="str">
        <f t="shared" si="2"/>
        <v/>
      </c>
      <c r="S27">
        <f t="shared" si="3"/>
        <v>0</v>
      </c>
    </row>
    <row r="28" spans="1:19" ht="18" customHeight="1" x14ac:dyDescent="0.25">
      <c r="A28" s="86"/>
      <c r="B28" s="87" t="str">
        <f>IF(A28="","",VLOOKUP(A28,'[1]TARIF JEUX 2021-2022'!$A$4325:$G$6873,2,0))</f>
        <v/>
      </c>
      <c r="C28" s="87"/>
      <c r="D28" s="87"/>
      <c r="E28" s="87"/>
      <c r="F28" s="87"/>
      <c r="G28" s="87"/>
      <c r="H28" s="88"/>
      <c r="I28" s="89" t="str">
        <f>IF(A28="","",VLOOKUP(A28,'[1]TARIF JEUX 2021-2022'!$A$4325:$G$6873,3,0))</f>
        <v/>
      </c>
      <c r="J28" s="89" t="str">
        <f>IF(A28="","",VLOOKUP(A28,'[1]TARIF JEUX 2021-2022'!$A$4325:$G$6873,4,0))</f>
        <v/>
      </c>
      <c r="K28" s="90" t="str">
        <f>IF(A28="","",VLOOKUP(A28,'[1]TARIF JEUX 2021-2022'!$A$4325:$G$6873,5,0))</f>
        <v/>
      </c>
      <c r="L28" s="91" t="str">
        <f t="shared" si="0"/>
        <v/>
      </c>
      <c r="M28" s="91" t="str">
        <f t="shared" si="1"/>
        <v/>
      </c>
      <c r="N28" s="91" t="str">
        <f t="shared" si="2"/>
        <v/>
      </c>
      <c r="S28">
        <f t="shared" si="3"/>
        <v>0</v>
      </c>
    </row>
    <row r="29" spans="1:19" ht="18" customHeight="1" x14ac:dyDescent="0.25">
      <c r="A29" s="86"/>
      <c r="B29" s="87" t="str">
        <f>IF(A29="","",VLOOKUP(A29,'[1]TARIF JEUX 2021-2022'!$A$4325:$G$6873,2,0))</f>
        <v/>
      </c>
      <c r="C29" s="87"/>
      <c r="D29" s="87"/>
      <c r="E29" s="87"/>
      <c r="F29" s="87"/>
      <c r="G29" s="87"/>
      <c r="H29" s="88"/>
      <c r="I29" s="89" t="str">
        <f>IF(A29="","",VLOOKUP(A29,'[1]TARIF JEUX 2021-2022'!$A$4325:$G$6873,3,0))</f>
        <v/>
      </c>
      <c r="J29" s="89" t="str">
        <f>IF(A29="","",VLOOKUP(A29,'[1]TARIF JEUX 2021-2022'!$A$4325:$G$6873,4,0))</f>
        <v/>
      </c>
      <c r="K29" s="90" t="str">
        <f>IF(A29="","",VLOOKUP(A29,'[1]TARIF JEUX 2021-2022'!$A$4325:$G$6873,5,0))</f>
        <v/>
      </c>
      <c r="L29" s="91" t="str">
        <f t="shared" si="0"/>
        <v/>
      </c>
      <c r="M29" s="91" t="str">
        <f t="shared" si="1"/>
        <v/>
      </c>
      <c r="N29" s="91" t="str">
        <f t="shared" si="2"/>
        <v/>
      </c>
      <c r="S29">
        <f t="shared" si="3"/>
        <v>0</v>
      </c>
    </row>
    <row r="30" spans="1:19" ht="18" customHeight="1" x14ac:dyDescent="0.25">
      <c r="A30" s="86"/>
      <c r="B30" s="87" t="str">
        <f>IF(A30="","",VLOOKUP(A30,'[1]TARIF JEUX 2021-2022'!$A$4325:$G$6873,2,0))</f>
        <v/>
      </c>
      <c r="C30" s="87"/>
      <c r="D30" s="87"/>
      <c r="E30" s="87"/>
      <c r="F30" s="87"/>
      <c r="G30" s="87"/>
      <c r="H30" s="88"/>
      <c r="I30" s="89" t="str">
        <f>IF(A30="","",VLOOKUP(A30,'[1]TARIF JEUX 2021-2022'!$A$4325:$G$6873,3,0))</f>
        <v/>
      </c>
      <c r="J30" s="89" t="str">
        <f>IF(A30="","",VLOOKUP(A30,'[1]TARIF JEUX 2021-2022'!$A$4325:$G$6873,4,0))</f>
        <v/>
      </c>
      <c r="K30" s="90" t="str">
        <f>IF(A30="","",VLOOKUP(A30,'[1]TARIF JEUX 2021-2022'!$A$4325:$G$6873,5,0))</f>
        <v/>
      </c>
      <c r="L30" s="91" t="str">
        <f t="shared" si="0"/>
        <v/>
      </c>
      <c r="M30" s="91" t="str">
        <f t="shared" si="1"/>
        <v/>
      </c>
      <c r="N30" s="91" t="str">
        <f t="shared" si="2"/>
        <v/>
      </c>
    </row>
    <row r="31" spans="1:19" ht="18" customHeight="1" x14ac:dyDescent="0.25">
      <c r="A31" s="86"/>
      <c r="B31" s="87" t="str">
        <f>IF(A31="","",VLOOKUP(A31,'[1]TARIF JEUX 2021-2022'!$A$4325:$G$6873,2,0))</f>
        <v/>
      </c>
      <c r="C31" s="87"/>
      <c r="D31" s="87"/>
      <c r="E31" s="87"/>
      <c r="F31" s="87"/>
      <c r="G31" s="87"/>
      <c r="H31" s="88"/>
      <c r="I31" s="89" t="str">
        <f>IF(A31="","",VLOOKUP(A31,'[1]TARIF JEUX 2021-2022'!$A$4325:$G$6873,3,0))</f>
        <v/>
      </c>
      <c r="J31" s="89" t="str">
        <f>IF(A31="","",VLOOKUP(A31,'[1]TARIF JEUX 2021-2022'!$A$4325:$G$6873,4,0))</f>
        <v/>
      </c>
      <c r="K31" s="90" t="str">
        <f>IF(A31="","",VLOOKUP(A31,'[1]TARIF JEUX 2021-2022'!$A$4325:$G$6873,5,0))</f>
        <v/>
      </c>
      <c r="L31" s="91" t="str">
        <f t="shared" si="0"/>
        <v/>
      </c>
      <c r="M31" s="91" t="str">
        <f t="shared" si="1"/>
        <v/>
      </c>
      <c r="N31" s="91" t="str">
        <f t="shared" si="2"/>
        <v/>
      </c>
    </row>
    <row r="32" spans="1:19" ht="18" customHeight="1" x14ac:dyDescent="0.25">
      <c r="A32" s="86"/>
      <c r="B32" s="87" t="str">
        <f>IF(A32="","",VLOOKUP(A32,'[1]TARIF JEUX 2021-2022'!$A$4325:$G$6873,2,0))</f>
        <v/>
      </c>
      <c r="C32" s="87"/>
      <c r="D32" s="87"/>
      <c r="E32" s="87"/>
      <c r="F32" s="87"/>
      <c r="G32" s="87"/>
      <c r="H32" s="88"/>
      <c r="I32" s="89" t="str">
        <f>IF(A32="","",VLOOKUP(A32,'[1]TARIF JEUX 2021-2022'!$A$4325:$G$6873,3,0))</f>
        <v/>
      </c>
      <c r="J32" s="89" t="str">
        <f>IF(A32="","",VLOOKUP(A32,'[1]TARIF JEUX 2021-2022'!$A$4325:$G$6873,4,0))</f>
        <v/>
      </c>
      <c r="K32" s="90" t="str">
        <f>IF(A32="","",VLOOKUP(A32,'[1]TARIF JEUX 2021-2022'!$A$4325:$G$6873,5,0))</f>
        <v/>
      </c>
      <c r="L32" s="91" t="str">
        <f t="shared" si="0"/>
        <v/>
      </c>
      <c r="M32" s="91" t="str">
        <f t="shared" si="1"/>
        <v/>
      </c>
      <c r="N32" s="91" t="str">
        <f t="shared" si="2"/>
        <v/>
      </c>
    </row>
    <row r="33" spans="1:14" ht="18" customHeight="1" x14ac:dyDescent="0.25">
      <c r="A33" s="86"/>
      <c r="B33" s="87" t="str">
        <f>IF(A33="","",VLOOKUP(A33,'[1]TARIF JEUX 2021-2022'!$A$4325:$G$6873,2,0))</f>
        <v/>
      </c>
      <c r="C33" s="87"/>
      <c r="D33" s="87"/>
      <c r="E33" s="87"/>
      <c r="F33" s="87"/>
      <c r="G33" s="87"/>
      <c r="H33" s="88"/>
      <c r="I33" s="89" t="str">
        <f>IF(A33="","",VLOOKUP(A33,'[1]TARIF JEUX 2021-2022'!$A$4325:$G$6873,3,0))</f>
        <v/>
      </c>
      <c r="J33" s="89" t="str">
        <f>IF(A33="","",VLOOKUP(A33,'[1]TARIF JEUX 2021-2022'!$A$4325:$G$6873,4,0))</f>
        <v/>
      </c>
      <c r="K33" s="90" t="str">
        <f>IF(A33="","",VLOOKUP(A33,'[1]TARIF JEUX 2021-2022'!$A$4325:$G$6873,5,0))</f>
        <v/>
      </c>
      <c r="L33" s="91" t="str">
        <f t="shared" si="0"/>
        <v/>
      </c>
      <c r="M33" s="91" t="str">
        <f t="shared" si="1"/>
        <v/>
      </c>
      <c r="N33" s="91" t="str">
        <f t="shared" si="2"/>
        <v/>
      </c>
    </row>
    <row r="34" spans="1:14" ht="18" customHeight="1" x14ac:dyDescent="0.25">
      <c r="A34" s="86"/>
      <c r="B34" s="87" t="str">
        <f>IF(A34="","",VLOOKUP(A34,'[1]TARIF JEUX 2021-2022'!$A$4325:$G$6873,2,0))</f>
        <v/>
      </c>
      <c r="C34" s="87"/>
      <c r="D34" s="87"/>
      <c r="E34" s="87"/>
      <c r="F34" s="87"/>
      <c r="G34" s="87"/>
      <c r="H34" s="88"/>
      <c r="I34" s="89" t="str">
        <f>IF(A34="","",VLOOKUP(A34,'[1]TARIF JEUX 2021-2022'!$A$4325:$G$6873,3,0))</f>
        <v/>
      </c>
      <c r="J34" s="89" t="str">
        <f>IF(A34="","",VLOOKUP(A34,'[1]TARIF JEUX 2021-2022'!$A$4325:$G$6873,4,0))</f>
        <v/>
      </c>
      <c r="K34" s="90" t="str">
        <f>IF(A34="","",VLOOKUP(A34,'[1]TARIF JEUX 2021-2022'!$A$4325:$G$6873,5,0))</f>
        <v/>
      </c>
      <c r="L34" s="91" t="str">
        <f t="shared" si="0"/>
        <v/>
      </c>
      <c r="M34" s="91" t="str">
        <f t="shared" si="1"/>
        <v/>
      </c>
      <c r="N34" s="91" t="str">
        <f t="shared" si="2"/>
        <v/>
      </c>
    </row>
    <row r="35" spans="1:14" ht="18" customHeight="1" x14ac:dyDescent="0.25">
      <c r="A35" s="86"/>
      <c r="B35" s="87" t="str">
        <f>IF(A35="","",VLOOKUP(A35,'[1]TARIF JEUX 2021-2022'!$A$4325:$G$6873,2,0))</f>
        <v/>
      </c>
      <c r="C35" s="87"/>
      <c r="D35" s="87"/>
      <c r="E35" s="87"/>
      <c r="F35" s="87"/>
      <c r="G35" s="87"/>
      <c r="H35" s="88"/>
      <c r="I35" s="89" t="str">
        <f>IF(A35="","",VLOOKUP(A35,'[1]TARIF JEUX 2021-2022'!$A$4325:$G$6873,3,0))</f>
        <v/>
      </c>
      <c r="J35" s="89" t="str">
        <f>IF(A35="","",VLOOKUP(A35,'[1]TARIF JEUX 2021-2022'!$A$4325:$G$6873,4,0))</f>
        <v/>
      </c>
      <c r="K35" s="90" t="str">
        <f>IF(A35="","",VLOOKUP(A35,'[1]TARIF JEUX 2021-2022'!$A$4325:$G$6873,5,0))</f>
        <v/>
      </c>
      <c r="L35" s="91" t="str">
        <f t="shared" si="0"/>
        <v/>
      </c>
      <c r="M35" s="91" t="str">
        <f t="shared" si="1"/>
        <v/>
      </c>
      <c r="N35" s="91" t="str">
        <f t="shared" si="2"/>
        <v/>
      </c>
    </row>
    <row r="36" spans="1:14" ht="18" customHeight="1" x14ac:dyDescent="0.25">
      <c r="A36" s="86"/>
      <c r="B36" s="87" t="str">
        <f>IF(A36="","",VLOOKUP(A36,'[1]TARIF JEUX 2021-2022'!$A$4325:$G$6873,2,0))</f>
        <v/>
      </c>
      <c r="C36" s="87"/>
      <c r="D36" s="87"/>
      <c r="E36" s="87"/>
      <c r="F36" s="87"/>
      <c r="G36" s="87"/>
      <c r="H36" s="88"/>
      <c r="I36" s="89" t="str">
        <f>IF(A36="","",VLOOKUP(A36,'[1]TARIF JEUX 2021-2022'!$A$4325:$G$6873,3,0))</f>
        <v/>
      </c>
      <c r="J36" s="89" t="str">
        <f>IF(A36="","",VLOOKUP(A36,'[1]TARIF JEUX 2021-2022'!$A$4325:$G$6873,4,0))</f>
        <v/>
      </c>
      <c r="K36" s="90" t="str">
        <f>IF(A36="","",VLOOKUP(A36,'[1]TARIF JEUX 2021-2022'!$A$4325:$G$6873,5,0))</f>
        <v/>
      </c>
      <c r="L36" s="91" t="str">
        <f t="shared" si="0"/>
        <v/>
      </c>
      <c r="M36" s="91" t="str">
        <f t="shared" si="1"/>
        <v/>
      </c>
      <c r="N36" s="91" t="str">
        <f t="shared" si="2"/>
        <v/>
      </c>
    </row>
    <row r="37" spans="1:14" ht="18" customHeight="1" x14ac:dyDescent="0.25">
      <c r="A37" s="86"/>
      <c r="B37" s="87" t="str">
        <f>IF(A37="","",VLOOKUP(A37,'[1]TARIF JEUX 2021-2022'!$A$4325:$G$6873,2,0))</f>
        <v/>
      </c>
      <c r="C37" s="87"/>
      <c r="D37" s="87"/>
      <c r="E37" s="87"/>
      <c r="F37" s="87"/>
      <c r="G37" s="87"/>
      <c r="H37" s="88"/>
      <c r="I37" s="89" t="str">
        <f>IF(A37="","",VLOOKUP(A37,'[1]TARIF JEUX 2021-2022'!$A$4325:$G$6873,3,0))</f>
        <v/>
      </c>
      <c r="J37" s="89" t="str">
        <f>IF(A37="","",VLOOKUP(A37,'[1]TARIF JEUX 2021-2022'!$A$4325:$G$6873,4,0))</f>
        <v/>
      </c>
      <c r="K37" s="90" t="str">
        <f>IF(A37="","",VLOOKUP(A37,'[1]TARIF JEUX 2021-2022'!$A$4325:$G$6873,5,0))</f>
        <v/>
      </c>
      <c r="L37" s="91" t="str">
        <f t="shared" si="0"/>
        <v/>
      </c>
      <c r="M37" s="91" t="str">
        <f t="shared" si="1"/>
        <v/>
      </c>
      <c r="N37" s="91" t="str">
        <f t="shared" si="2"/>
        <v/>
      </c>
    </row>
    <row r="38" spans="1:14" ht="18" customHeight="1" x14ac:dyDescent="0.25">
      <c r="A38" s="86"/>
      <c r="B38" s="87" t="str">
        <f>IF(A38="","",VLOOKUP(A38,'[1]TARIF JEUX 2021-2022'!$A$4325:$G$6873,2,0))</f>
        <v/>
      </c>
      <c r="C38" s="87"/>
      <c r="D38" s="87"/>
      <c r="E38" s="87"/>
      <c r="F38" s="87"/>
      <c r="G38" s="87"/>
      <c r="H38" s="88"/>
      <c r="I38" s="89" t="str">
        <f>IF(A38="","",VLOOKUP(A38,'[1]TARIF JEUX 2021-2022'!$A$4325:$G$6873,3,0))</f>
        <v/>
      </c>
      <c r="J38" s="89" t="str">
        <f>IF(A38="","",VLOOKUP(A38,'[1]TARIF JEUX 2021-2022'!$A$4325:$G$6873,4,0))</f>
        <v/>
      </c>
      <c r="K38" s="90" t="str">
        <f>IF(A38="","",VLOOKUP(A38,'[1]TARIF JEUX 2021-2022'!$A$4325:$G$6873,5,0))</f>
        <v/>
      </c>
      <c r="L38" s="91" t="str">
        <f t="shared" si="0"/>
        <v/>
      </c>
      <c r="M38" s="91" t="str">
        <f t="shared" si="1"/>
        <v/>
      </c>
      <c r="N38" s="91" t="str">
        <f t="shared" si="2"/>
        <v/>
      </c>
    </row>
    <row r="39" spans="1:14" ht="18" customHeight="1" x14ac:dyDescent="0.25">
      <c r="A39" s="86"/>
      <c r="B39" s="87" t="str">
        <f>IF(A39="","",VLOOKUP(A39,'[1]TARIF JEUX 2021-2022'!$A$4325:$G$6873,2,0))</f>
        <v/>
      </c>
      <c r="C39" s="87"/>
      <c r="D39" s="87"/>
      <c r="E39" s="87"/>
      <c r="F39" s="87"/>
      <c r="G39" s="87"/>
      <c r="H39" s="88"/>
      <c r="I39" s="89" t="str">
        <f>IF(A39="","",VLOOKUP(A39,'[1]TARIF JEUX 2021-2022'!$A$4325:$G$6873,3,0))</f>
        <v/>
      </c>
      <c r="J39" s="89" t="str">
        <f>IF(A39="","",VLOOKUP(A39,'[1]TARIF JEUX 2021-2022'!$A$4325:$G$6873,4,0))</f>
        <v/>
      </c>
      <c r="K39" s="90" t="str">
        <f>IF(A39="","",VLOOKUP(A39,'[1]TARIF JEUX 2021-2022'!$A$4325:$G$6873,5,0))</f>
        <v/>
      </c>
      <c r="L39" s="91" t="str">
        <f t="shared" si="0"/>
        <v/>
      </c>
      <c r="M39" s="91" t="str">
        <f t="shared" si="1"/>
        <v/>
      </c>
      <c r="N39" s="91" t="str">
        <f t="shared" si="2"/>
        <v/>
      </c>
    </row>
    <row r="40" spans="1:14" ht="18" customHeight="1" x14ac:dyDescent="0.25">
      <c r="A40" s="86"/>
      <c r="B40" s="87" t="str">
        <f>IF(A40="","",VLOOKUP(A40,'[1]TARIF JEUX 2021-2022'!$A$4325:$G$6873,2,0))</f>
        <v/>
      </c>
      <c r="C40" s="87"/>
      <c r="D40" s="87"/>
      <c r="E40" s="87"/>
      <c r="F40" s="87"/>
      <c r="G40" s="87"/>
      <c r="H40" s="88"/>
      <c r="I40" s="89" t="str">
        <f>IF(A40="","",VLOOKUP(A40,'[1]TARIF JEUX 2021-2022'!$A$4325:$G$6873,3,0))</f>
        <v/>
      </c>
      <c r="J40" s="89" t="str">
        <f>IF(A40="","",VLOOKUP(A40,'[1]TARIF JEUX 2021-2022'!$A$4325:$G$6873,4,0))</f>
        <v/>
      </c>
      <c r="K40" s="90" t="str">
        <f>IF(A40="","",VLOOKUP(A40,'[1]TARIF JEUX 2021-2022'!$A$4325:$G$6873,5,0))</f>
        <v/>
      </c>
      <c r="L40" s="91" t="str">
        <f t="shared" si="0"/>
        <v/>
      </c>
      <c r="M40" s="91" t="str">
        <f t="shared" si="1"/>
        <v/>
      </c>
      <c r="N40" s="91" t="str">
        <f t="shared" si="2"/>
        <v/>
      </c>
    </row>
    <row r="41" spans="1:14" ht="18" customHeight="1" x14ac:dyDescent="0.25">
      <c r="A41" s="86"/>
      <c r="B41" s="87" t="str">
        <f>IF(A41="","",VLOOKUP(A41,'[1]TARIF JEUX 2021-2022'!$A$4325:$G$6873,2,0))</f>
        <v/>
      </c>
      <c r="C41" s="87"/>
      <c r="D41" s="87"/>
      <c r="E41" s="87"/>
      <c r="F41" s="87"/>
      <c r="G41" s="87"/>
      <c r="H41" s="88"/>
      <c r="I41" s="89" t="str">
        <f>IF(A41="","",VLOOKUP(A41,'[1]TARIF JEUX 2021-2022'!$A$4325:$G$6873,3,0))</f>
        <v/>
      </c>
      <c r="J41" s="89" t="str">
        <f>IF(A41="","",VLOOKUP(A41,'[1]TARIF JEUX 2021-2022'!$A$4325:$G$6873,4,0))</f>
        <v/>
      </c>
      <c r="K41" s="90" t="str">
        <f>IF(A41="","",VLOOKUP(A41,'[1]TARIF JEUX 2021-2022'!$A$4325:$G$6873,5,0))</f>
        <v/>
      </c>
      <c r="L41" s="91" t="str">
        <f t="shared" si="0"/>
        <v/>
      </c>
      <c r="M41" s="91" t="str">
        <f t="shared" si="1"/>
        <v/>
      </c>
      <c r="N41" s="91" t="str">
        <f t="shared" si="2"/>
        <v/>
      </c>
    </row>
    <row r="42" spans="1:14" ht="18" customHeight="1" x14ac:dyDescent="0.25">
      <c r="A42" s="86"/>
      <c r="B42" s="87" t="str">
        <f>IF(A42="","",VLOOKUP(A42,'[1]TARIF JEUX 2021-2022'!$A$4325:$G$6873,2,0))</f>
        <v/>
      </c>
      <c r="C42" s="87"/>
      <c r="D42" s="87"/>
      <c r="E42" s="87"/>
      <c r="F42" s="87"/>
      <c r="G42" s="87"/>
      <c r="H42" s="88"/>
      <c r="I42" s="89" t="str">
        <f>IF(A42="","",VLOOKUP(A42,'[1]TARIF JEUX 2021-2022'!$A$4325:$G$6873,3,0))</f>
        <v/>
      </c>
      <c r="J42" s="89" t="str">
        <f>IF(A42="","",VLOOKUP(A42,'[1]TARIF JEUX 2021-2022'!$A$4325:$G$6873,4,0))</f>
        <v/>
      </c>
      <c r="K42" s="90" t="str">
        <f>IF(A42="","",VLOOKUP(A42,'[1]TARIF JEUX 2021-2022'!$A$4325:$G$6873,5,0))</f>
        <v/>
      </c>
      <c r="L42" s="91" t="str">
        <f t="shared" si="0"/>
        <v/>
      </c>
      <c r="M42" s="91" t="str">
        <f t="shared" si="1"/>
        <v/>
      </c>
      <c r="N42" s="91" t="str">
        <f t="shared" si="2"/>
        <v/>
      </c>
    </row>
    <row r="43" spans="1:14" ht="18" customHeight="1" x14ac:dyDescent="0.25">
      <c r="A43" s="86"/>
      <c r="B43" s="87" t="str">
        <f>IF(A43="","",VLOOKUP(A43,'[1]TARIF JEUX 2021-2022'!$A$4325:$G$6873,2,0))</f>
        <v/>
      </c>
      <c r="C43" s="87"/>
      <c r="D43" s="87"/>
      <c r="E43" s="87"/>
      <c r="F43" s="87"/>
      <c r="G43" s="87"/>
      <c r="H43" s="88"/>
      <c r="I43" s="89" t="str">
        <f>IF(A43="","",VLOOKUP(A43,'[1]TARIF JEUX 2021-2022'!$A$4325:$G$6873,3,0))</f>
        <v/>
      </c>
      <c r="J43" s="89" t="str">
        <f>IF(A43="","",VLOOKUP(A43,'[1]TARIF JEUX 2021-2022'!$A$4325:$G$6873,4,0))</f>
        <v/>
      </c>
      <c r="K43" s="90" t="str">
        <f>IF(A43="","",VLOOKUP(A43,'[1]TARIF JEUX 2021-2022'!$A$4325:$G$6873,5,0))</f>
        <v/>
      </c>
      <c r="L43" s="91" t="str">
        <f t="shared" si="0"/>
        <v/>
      </c>
      <c r="M43" s="91" t="str">
        <f t="shared" si="1"/>
        <v/>
      </c>
      <c r="N43" s="91" t="str">
        <f t="shared" si="2"/>
        <v/>
      </c>
    </row>
    <row r="44" spans="1:14" ht="18" customHeight="1" x14ac:dyDescent="0.25">
      <c r="A44" s="86"/>
      <c r="B44" s="87" t="str">
        <f>IF(A44="","",VLOOKUP(A44,'[1]TARIF JEUX 2021-2022'!$A$4325:$G$6873,2,0))</f>
        <v/>
      </c>
      <c r="C44" s="87"/>
      <c r="D44" s="87"/>
      <c r="E44" s="87"/>
      <c r="F44" s="87"/>
      <c r="G44" s="87"/>
      <c r="H44" s="88"/>
      <c r="I44" s="89" t="str">
        <f>IF(A44="","",VLOOKUP(A44,'[1]TARIF JEUX 2021-2022'!$A$4325:$G$6873,3,0))</f>
        <v/>
      </c>
      <c r="J44" s="89" t="str">
        <f>IF(A44="","",VLOOKUP(A44,'[1]TARIF JEUX 2021-2022'!$A$4325:$G$6873,4,0))</f>
        <v/>
      </c>
      <c r="K44" s="90" t="str">
        <f>IF(A44="","",VLOOKUP(A44,'[1]TARIF JEUX 2021-2022'!$A$4325:$G$6873,5,0))</f>
        <v/>
      </c>
      <c r="L44" s="91" t="str">
        <f t="shared" si="0"/>
        <v/>
      </c>
      <c r="M44" s="91" t="str">
        <f t="shared" si="1"/>
        <v/>
      </c>
      <c r="N44" s="91" t="str">
        <f t="shared" si="2"/>
        <v/>
      </c>
    </row>
    <row r="45" spans="1:14" ht="18" customHeight="1" x14ac:dyDescent="0.25">
      <c r="A45" s="86"/>
      <c r="B45" s="87" t="str">
        <f>IF(A45="","",VLOOKUP(A45,'[1]TARIF JEUX 2021-2022'!$A$4325:$G$6873,2,0))</f>
        <v/>
      </c>
      <c r="C45" s="87"/>
      <c r="D45" s="87"/>
      <c r="E45" s="87"/>
      <c r="F45" s="87"/>
      <c r="G45" s="87"/>
      <c r="H45" s="88"/>
      <c r="I45" s="89" t="str">
        <f>IF(A45="","",VLOOKUP(A45,'[1]TARIF JEUX 2021-2022'!$A$4325:$G$6873,3,0))</f>
        <v/>
      </c>
      <c r="J45" s="89" t="str">
        <f>IF(A45="","",VLOOKUP(A45,'[1]TARIF JEUX 2021-2022'!$A$4325:$G$6873,4,0))</f>
        <v/>
      </c>
      <c r="K45" s="90" t="str">
        <f>IF(A45="","",VLOOKUP(A45,'[1]TARIF JEUX 2021-2022'!$A$4325:$G$6873,5,0))</f>
        <v/>
      </c>
      <c r="L45" s="91" t="str">
        <f t="shared" si="0"/>
        <v/>
      </c>
      <c r="M45" s="91" t="str">
        <f t="shared" si="1"/>
        <v/>
      </c>
      <c r="N45" s="91" t="str">
        <f t="shared" si="2"/>
        <v/>
      </c>
    </row>
    <row r="46" spans="1:14" ht="18" customHeight="1" x14ac:dyDescent="0.25">
      <c r="A46" s="86"/>
      <c r="B46" s="87" t="str">
        <f>IF(A46="","",VLOOKUP(A46,'[1]TARIF JEUX 2021-2022'!$A$4325:$G$6873,2,0))</f>
        <v/>
      </c>
      <c r="C46" s="87"/>
      <c r="D46" s="87"/>
      <c r="E46" s="87"/>
      <c r="F46" s="87"/>
      <c r="G46" s="87"/>
      <c r="H46" s="88"/>
      <c r="I46" s="89" t="str">
        <f>IF(A46="","",VLOOKUP(A46,'[1]TARIF JEUX 2021-2022'!$A$4325:$G$6873,3,0))</f>
        <v/>
      </c>
      <c r="J46" s="89" t="str">
        <f>IF(A46="","",VLOOKUP(A46,'[1]TARIF JEUX 2021-2022'!$A$4325:$G$6873,4,0))</f>
        <v/>
      </c>
      <c r="K46" s="90" t="str">
        <f>IF(A46="","",VLOOKUP(A46,'[1]TARIF JEUX 2021-2022'!$A$4325:$G$6873,5,0))</f>
        <v/>
      </c>
      <c r="L46" s="91" t="str">
        <f t="shared" si="0"/>
        <v/>
      </c>
      <c r="M46" s="91" t="str">
        <f t="shared" si="1"/>
        <v/>
      </c>
      <c r="N46" s="91" t="str">
        <f t="shared" si="2"/>
        <v/>
      </c>
    </row>
    <row r="47" spans="1:14" ht="18" customHeight="1" x14ac:dyDescent="0.25">
      <c r="A47" s="86"/>
      <c r="B47" s="87" t="str">
        <f>IF(A47="","",VLOOKUP(A47,'[1]TARIF JEUX 2021-2022'!$A$4325:$G$6873,2,0))</f>
        <v/>
      </c>
      <c r="C47" s="87"/>
      <c r="D47" s="87"/>
      <c r="E47" s="87"/>
      <c r="F47" s="87"/>
      <c r="G47" s="87"/>
      <c r="H47" s="88"/>
      <c r="I47" s="89" t="str">
        <f>IF(A47="","",VLOOKUP(A47,'[1]TARIF JEUX 2021-2022'!$A$4325:$G$6873,3,0))</f>
        <v/>
      </c>
      <c r="J47" s="89" t="str">
        <f>IF(A47="","",VLOOKUP(A47,'[1]TARIF JEUX 2021-2022'!$A$4325:$G$6873,4,0))</f>
        <v/>
      </c>
      <c r="K47" s="90" t="str">
        <f>IF(A47="","",VLOOKUP(A47,'[1]TARIF JEUX 2021-2022'!$A$4325:$G$6873,5,0))</f>
        <v/>
      </c>
      <c r="L47" s="91" t="str">
        <f t="shared" si="0"/>
        <v/>
      </c>
      <c r="M47" s="91" t="str">
        <f t="shared" si="1"/>
        <v/>
      </c>
      <c r="N47" s="91" t="str">
        <f t="shared" si="2"/>
        <v/>
      </c>
    </row>
    <row r="48" spans="1:14" ht="18" customHeight="1" x14ac:dyDescent="0.25">
      <c r="A48" s="86"/>
      <c r="B48" s="87" t="str">
        <f>IF(A48="","",VLOOKUP(A48,'[1]TARIF JEUX 2021-2022'!$A$4325:$G$6873,2,0))</f>
        <v/>
      </c>
      <c r="C48" s="87"/>
      <c r="D48" s="87"/>
      <c r="E48" s="87"/>
      <c r="F48" s="87"/>
      <c r="G48" s="87"/>
      <c r="H48" s="88"/>
      <c r="I48" s="89" t="str">
        <f>IF(A48="","",VLOOKUP(A48,'[1]TARIF JEUX 2021-2022'!$A$4325:$G$6873,3,0))</f>
        <v/>
      </c>
      <c r="J48" s="89" t="str">
        <f>IF(A48="","",VLOOKUP(A48,'[1]TARIF JEUX 2021-2022'!$A$4325:$G$6873,4,0))</f>
        <v/>
      </c>
      <c r="K48" s="90" t="str">
        <f>IF(A48="","",VLOOKUP(A48,'[1]TARIF JEUX 2021-2022'!$A$4325:$G$6873,5,0))</f>
        <v/>
      </c>
      <c r="L48" s="91" t="str">
        <f t="shared" si="0"/>
        <v/>
      </c>
      <c r="M48" s="91" t="str">
        <f t="shared" si="1"/>
        <v/>
      </c>
      <c r="N48" s="91" t="str">
        <f t="shared" si="2"/>
        <v/>
      </c>
    </row>
    <row r="49" spans="1:14" ht="18" customHeight="1" x14ac:dyDescent="0.25">
      <c r="A49" s="86"/>
      <c r="B49" s="87" t="str">
        <f>IF(A49="","",VLOOKUP(A49,'[1]TARIF JEUX 2021-2022'!$A$4325:$G$6873,2,0))</f>
        <v/>
      </c>
      <c r="C49" s="87"/>
      <c r="D49" s="87"/>
      <c r="E49" s="87"/>
      <c r="F49" s="87"/>
      <c r="G49" s="87"/>
      <c r="H49" s="88"/>
      <c r="I49" s="89" t="str">
        <f>IF(A49="","",VLOOKUP(A49,'[1]TARIF JEUX 2021-2022'!$A$4325:$G$6873,3,0))</f>
        <v/>
      </c>
      <c r="J49" s="89" t="str">
        <f>IF(A49="","",VLOOKUP(A49,'[1]TARIF JEUX 2021-2022'!$A$4325:$G$6873,4,0))</f>
        <v/>
      </c>
      <c r="K49" s="90" t="str">
        <f>IF(A49="","",VLOOKUP(A49,'[1]TARIF JEUX 2021-2022'!$A$4325:$G$6873,5,0))</f>
        <v/>
      </c>
      <c r="L49" s="91" t="str">
        <f t="shared" si="0"/>
        <v/>
      </c>
      <c r="M49" s="91" t="str">
        <f t="shared" si="1"/>
        <v/>
      </c>
      <c r="N49" s="91" t="str">
        <f t="shared" si="2"/>
        <v/>
      </c>
    </row>
    <row r="50" spans="1:14" ht="18" customHeight="1" x14ac:dyDescent="0.25">
      <c r="A50" s="86"/>
      <c r="B50" s="87" t="str">
        <f>IF(A50="","",VLOOKUP(A50,'[1]TARIF JEUX 2021-2022'!$A$4325:$G$6873,2,0))</f>
        <v/>
      </c>
      <c r="C50" s="87"/>
      <c r="D50" s="87"/>
      <c r="E50" s="87"/>
      <c r="F50" s="87"/>
      <c r="G50" s="87"/>
      <c r="H50" s="88"/>
      <c r="I50" s="89" t="str">
        <f>IF(A50="","",VLOOKUP(A50,'[1]TARIF JEUX 2021-2022'!$A$4325:$G$6873,3,0))</f>
        <v/>
      </c>
      <c r="J50" s="89" t="str">
        <f>IF(A50="","",VLOOKUP(A50,'[1]TARIF JEUX 2021-2022'!$A$4325:$G$6873,4,0))</f>
        <v/>
      </c>
      <c r="K50" s="90" t="str">
        <f>IF(A50="","",VLOOKUP(A50,'[1]TARIF JEUX 2021-2022'!$A$4325:$G$6873,5,0))</f>
        <v/>
      </c>
      <c r="L50" s="91" t="str">
        <f t="shared" si="0"/>
        <v/>
      </c>
      <c r="M50" s="91" t="str">
        <f t="shared" si="1"/>
        <v/>
      </c>
      <c r="N50" s="91" t="str">
        <f t="shared" si="2"/>
        <v/>
      </c>
    </row>
    <row r="51" spans="1:14" ht="18" customHeight="1" x14ac:dyDescent="0.25">
      <c r="A51" s="86"/>
      <c r="B51" s="87" t="str">
        <f>IF(A51="","",VLOOKUP(A51,'[1]TARIF JEUX 2021-2022'!$A$4325:$G$6873,2,0))</f>
        <v/>
      </c>
      <c r="C51" s="87"/>
      <c r="D51" s="87"/>
      <c r="E51" s="87"/>
      <c r="F51" s="87"/>
      <c r="G51" s="87"/>
      <c r="H51" s="88"/>
      <c r="I51" s="89" t="str">
        <f>IF(A51="","",VLOOKUP(A51,'[1]TARIF JEUX 2021-2022'!$A$4325:$G$6873,3,0))</f>
        <v/>
      </c>
      <c r="J51" s="89" t="str">
        <f>IF(A51="","",VLOOKUP(A51,'[1]TARIF JEUX 2021-2022'!$A$4325:$G$6873,4,0))</f>
        <v/>
      </c>
      <c r="K51" s="90" t="str">
        <f>IF(A51="","",VLOOKUP(A51,'[1]TARIF JEUX 2021-2022'!$A$4325:$G$6873,5,0))</f>
        <v/>
      </c>
      <c r="L51" s="91" t="str">
        <f t="shared" si="0"/>
        <v/>
      </c>
      <c r="M51" s="91" t="str">
        <f t="shared" si="1"/>
        <v/>
      </c>
      <c r="N51" s="91" t="str">
        <f t="shared" si="2"/>
        <v/>
      </c>
    </row>
    <row r="52" spans="1:14" ht="18" customHeight="1" x14ac:dyDescent="0.25">
      <c r="A52" s="86"/>
      <c r="B52" s="87" t="str">
        <f>IF(A52="","",VLOOKUP(A52,'[1]TARIF JEUX 2021-2022'!$A$4325:$G$6873,2,0))</f>
        <v/>
      </c>
      <c r="C52" s="87"/>
      <c r="D52" s="87"/>
      <c r="E52" s="87"/>
      <c r="F52" s="87"/>
      <c r="G52" s="87"/>
      <c r="H52" s="88"/>
      <c r="I52" s="89" t="str">
        <f>IF(A52="","",VLOOKUP(A52,'[1]TARIF JEUX 2021-2022'!$A$4325:$G$6873,3,0))</f>
        <v/>
      </c>
      <c r="J52" s="89" t="str">
        <f>IF(A52="","",VLOOKUP(A52,'[1]TARIF JEUX 2021-2022'!$A$4325:$G$6873,4,0))</f>
        <v/>
      </c>
      <c r="K52" s="90" t="str">
        <f>IF(A52="","",VLOOKUP(A52,'[1]TARIF JEUX 2021-2022'!$A$4325:$G$6873,5,0))</f>
        <v/>
      </c>
      <c r="L52" s="91" t="str">
        <f t="shared" si="0"/>
        <v/>
      </c>
      <c r="M52" s="91" t="str">
        <f t="shared" si="1"/>
        <v/>
      </c>
      <c r="N52" s="91" t="str">
        <f t="shared" si="2"/>
        <v/>
      </c>
    </row>
    <row r="53" spans="1:14" ht="18" customHeight="1" x14ac:dyDescent="0.25">
      <c r="A53" s="86"/>
      <c r="B53" s="87" t="str">
        <f>IF(A53="","",VLOOKUP(A53,'[1]TARIF JEUX 2021-2022'!$A$4325:$G$6873,2,0))</f>
        <v/>
      </c>
      <c r="C53" s="87"/>
      <c r="D53" s="87"/>
      <c r="E53" s="87"/>
      <c r="F53" s="87"/>
      <c r="G53" s="87"/>
      <c r="H53" s="88"/>
      <c r="I53" s="89" t="str">
        <f>IF(A53="","",VLOOKUP(A53,'[1]TARIF JEUX 2021-2022'!$A$4325:$G$6873,3,0))</f>
        <v/>
      </c>
      <c r="J53" s="89" t="str">
        <f>IF(A53="","",VLOOKUP(A53,'[1]TARIF JEUX 2021-2022'!$A$4325:$G$6873,4,0))</f>
        <v/>
      </c>
      <c r="K53" s="90" t="str">
        <f>IF(A53="","",VLOOKUP(A53,'[1]TARIF JEUX 2021-2022'!$A$4325:$G$6873,5,0))</f>
        <v/>
      </c>
      <c r="L53" s="91" t="str">
        <f t="shared" si="0"/>
        <v/>
      </c>
      <c r="M53" s="91" t="str">
        <f t="shared" si="1"/>
        <v/>
      </c>
      <c r="N53" s="91" t="str">
        <f t="shared" si="2"/>
        <v/>
      </c>
    </row>
    <row r="54" spans="1:14" ht="18" customHeight="1" x14ac:dyDescent="0.25">
      <c r="A54" s="86"/>
      <c r="B54" s="87" t="str">
        <f>IF(A54="","",VLOOKUP(A54,'[1]TARIF JEUX 2021-2022'!$A$4325:$G$6873,2,0))</f>
        <v/>
      </c>
      <c r="C54" s="87"/>
      <c r="D54" s="87"/>
      <c r="E54" s="87"/>
      <c r="F54" s="87"/>
      <c r="G54" s="87"/>
      <c r="H54" s="88"/>
      <c r="I54" s="89" t="str">
        <f>IF(A54="","",VLOOKUP(A54,'[1]TARIF JEUX 2021-2022'!$A$4325:$G$6873,3,0))</f>
        <v/>
      </c>
      <c r="J54" s="89" t="str">
        <f>IF(A54="","",VLOOKUP(A54,'[1]TARIF JEUX 2021-2022'!$A$4325:$G$6873,4,0))</f>
        <v/>
      </c>
      <c r="K54" s="90" t="str">
        <f>IF(A54="","",VLOOKUP(A54,'[1]TARIF JEUX 2021-2022'!$A$4325:$G$6873,5,0))</f>
        <v/>
      </c>
      <c r="L54" s="91" t="str">
        <f t="shared" si="0"/>
        <v/>
      </c>
      <c r="M54" s="91" t="str">
        <f t="shared" si="1"/>
        <v/>
      </c>
      <c r="N54" s="91" t="str">
        <f t="shared" si="2"/>
        <v/>
      </c>
    </row>
    <row r="55" spans="1:14" ht="18" customHeight="1" x14ac:dyDescent="0.25">
      <c r="A55" s="86"/>
      <c r="B55" s="87" t="str">
        <f>IF(A55="","",VLOOKUP(A55,'[1]TARIF JEUX 2021-2022'!$A$4325:$G$6873,2,0))</f>
        <v/>
      </c>
      <c r="C55" s="87"/>
      <c r="D55" s="87"/>
      <c r="E55" s="87"/>
      <c r="F55" s="87"/>
      <c r="G55" s="87"/>
      <c r="H55" s="88"/>
      <c r="I55" s="89" t="str">
        <f>IF(A55="","",VLOOKUP(A55,'[1]TARIF JEUX 2021-2022'!$A$4325:$G$6873,3,0))</f>
        <v/>
      </c>
      <c r="J55" s="89" t="str">
        <f>IF(A55="","",VLOOKUP(A55,'[1]TARIF JEUX 2021-2022'!$A$4325:$G$6873,4,0))</f>
        <v/>
      </c>
      <c r="K55" s="90" t="str">
        <f>IF(A55="","",VLOOKUP(A55,'[1]TARIF JEUX 2021-2022'!$A$4325:$G$6873,5,0))</f>
        <v/>
      </c>
      <c r="L55" s="91" t="str">
        <f t="shared" si="0"/>
        <v/>
      </c>
      <c r="M55" s="91" t="str">
        <f t="shared" si="1"/>
        <v/>
      </c>
      <c r="N55" s="91" t="str">
        <f t="shared" si="2"/>
        <v/>
      </c>
    </row>
    <row r="56" spans="1:14" ht="18" customHeight="1" x14ac:dyDescent="0.25">
      <c r="A56" s="86"/>
      <c r="B56" s="87" t="str">
        <f>IF(A56="","",VLOOKUP(A56,'[1]TARIF JEUX 2021-2022'!$A$4325:$G$6873,2,0))</f>
        <v/>
      </c>
      <c r="C56" s="87"/>
      <c r="D56" s="87"/>
      <c r="E56" s="87"/>
      <c r="F56" s="87"/>
      <c r="G56" s="87"/>
      <c r="H56" s="88"/>
      <c r="I56" s="89" t="str">
        <f>IF(A56="","",VLOOKUP(A56,'[1]TARIF JEUX 2021-2022'!$A$4325:$G$6873,3,0))</f>
        <v/>
      </c>
      <c r="J56" s="89" t="str">
        <f>IF(A56="","",VLOOKUP(A56,'[1]TARIF JEUX 2021-2022'!$A$4325:$G$6873,4,0))</f>
        <v/>
      </c>
      <c r="K56" s="90" t="str">
        <f>IF(A56="","",VLOOKUP(A56,'[1]TARIF JEUX 2021-2022'!$A$4325:$G$6873,5,0))</f>
        <v/>
      </c>
      <c r="L56" s="91" t="str">
        <f t="shared" si="0"/>
        <v/>
      </c>
      <c r="M56" s="91" t="str">
        <f t="shared" si="1"/>
        <v/>
      </c>
      <c r="N56" s="91" t="str">
        <f t="shared" si="2"/>
        <v/>
      </c>
    </row>
    <row r="57" spans="1:14" ht="18" customHeight="1" x14ac:dyDescent="0.25">
      <c r="A57" s="86"/>
      <c r="B57" s="87" t="str">
        <f>IF(A57="","",VLOOKUP(A57,'[1]TARIF JEUX 2021-2022'!$A$4325:$G$6873,2,0))</f>
        <v/>
      </c>
      <c r="C57" s="87"/>
      <c r="D57" s="87"/>
      <c r="E57" s="87"/>
      <c r="F57" s="87"/>
      <c r="G57" s="87"/>
      <c r="H57" s="88"/>
      <c r="I57" s="89" t="str">
        <f>IF(A57="","",VLOOKUP(A57,'[1]TARIF JEUX 2021-2022'!$A$4325:$G$6873,3,0))</f>
        <v/>
      </c>
      <c r="J57" s="89" t="str">
        <f>IF(A57="","",VLOOKUP(A57,'[1]TARIF JEUX 2021-2022'!$A$4325:$G$6873,4,0))</f>
        <v/>
      </c>
      <c r="K57" s="90" t="str">
        <f>IF(A57="","",VLOOKUP(A57,'[1]TARIF JEUX 2021-2022'!$A$4325:$G$6873,5,0))</f>
        <v/>
      </c>
      <c r="L57" s="91" t="str">
        <f t="shared" si="0"/>
        <v/>
      </c>
      <c r="M57" s="91" t="str">
        <f t="shared" si="1"/>
        <v/>
      </c>
      <c r="N57" s="91" t="str">
        <f t="shared" si="2"/>
        <v/>
      </c>
    </row>
    <row r="58" spans="1:14" ht="18" customHeight="1" x14ac:dyDescent="0.25">
      <c r="A58" s="86"/>
      <c r="B58" s="87" t="str">
        <f>IF(A58="","",VLOOKUP(A58,'[1]TARIF JEUX 2021-2022'!$A$4325:$G$6873,2,0))</f>
        <v/>
      </c>
      <c r="C58" s="87"/>
      <c r="D58" s="87"/>
      <c r="E58" s="87"/>
      <c r="F58" s="87"/>
      <c r="G58" s="87"/>
      <c r="H58" s="88"/>
      <c r="I58" s="89" t="str">
        <f>IF(A58="","",VLOOKUP(A58,'[1]TARIF JEUX 2021-2022'!$A$4325:$G$6873,3,0))</f>
        <v/>
      </c>
      <c r="J58" s="89" t="str">
        <f>IF(A58="","",VLOOKUP(A58,'[1]TARIF JEUX 2021-2022'!$A$4325:$G$6873,4,0))</f>
        <v/>
      </c>
      <c r="K58" s="90" t="str">
        <f>IF(A58="","",VLOOKUP(A58,'[1]TARIF JEUX 2021-2022'!$A$4325:$G$6873,5,0))</f>
        <v/>
      </c>
      <c r="L58" s="91" t="str">
        <f t="shared" si="0"/>
        <v/>
      </c>
      <c r="M58" s="91" t="str">
        <f t="shared" si="1"/>
        <v/>
      </c>
      <c r="N58" s="91" t="str">
        <f t="shared" si="2"/>
        <v/>
      </c>
    </row>
    <row r="59" spans="1:14" ht="18" customHeight="1" x14ac:dyDescent="0.25">
      <c r="A59" s="86"/>
      <c r="B59" s="87" t="str">
        <f>IF(A59="","",VLOOKUP(A59,'[1]TARIF JEUX 2021-2022'!$A$4325:$G$6873,2,0))</f>
        <v/>
      </c>
      <c r="C59" s="87"/>
      <c r="D59" s="87"/>
      <c r="E59" s="87"/>
      <c r="F59" s="87"/>
      <c r="G59" s="87"/>
      <c r="H59" s="88"/>
      <c r="I59" s="89" t="str">
        <f>IF(A59="","",VLOOKUP(A59,'[1]TARIF JEUX 2021-2022'!$A$4325:$G$6873,3,0))</f>
        <v/>
      </c>
      <c r="J59" s="89" t="str">
        <f>IF(A59="","",VLOOKUP(A59,'[1]TARIF JEUX 2021-2022'!$A$4325:$G$6873,4,0))</f>
        <v/>
      </c>
      <c r="K59" s="90" t="str">
        <f>IF(A59="","",VLOOKUP(A59,'[1]TARIF JEUX 2021-2022'!$A$4325:$G$6873,5,0))</f>
        <v/>
      </c>
      <c r="L59" s="91" t="str">
        <f t="shared" si="0"/>
        <v/>
      </c>
      <c r="M59" s="91" t="str">
        <f t="shared" si="1"/>
        <v/>
      </c>
      <c r="N59" s="91" t="str">
        <f t="shared" si="2"/>
        <v/>
      </c>
    </row>
    <row r="60" spans="1:14" ht="18" customHeight="1" x14ac:dyDescent="0.25">
      <c r="A60" s="86"/>
      <c r="B60" s="87" t="str">
        <f>IF(A60="","",VLOOKUP(A60,'[1]TARIF JEUX 2021-2022'!$A$4325:$G$6873,2,0))</f>
        <v/>
      </c>
      <c r="C60" s="87"/>
      <c r="D60" s="87"/>
      <c r="E60" s="87"/>
      <c r="F60" s="87"/>
      <c r="G60" s="87"/>
      <c r="H60" s="88"/>
      <c r="I60" s="89" t="str">
        <f>IF(A60="","",VLOOKUP(A60,'[1]TARIF JEUX 2021-2022'!$A$4325:$G$6873,3,0))</f>
        <v/>
      </c>
      <c r="J60" s="89" t="str">
        <f>IF(A60="","",VLOOKUP(A60,'[1]TARIF JEUX 2021-2022'!$A$4325:$G$6873,4,0))</f>
        <v/>
      </c>
      <c r="K60" s="90" t="str">
        <f>IF(A60="","",VLOOKUP(A60,'[1]TARIF JEUX 2021-2022'!$A$4325:$G$6873,5,0))</f>
        <v/>
      </c>
      <c r="L60" s="91" t="str">
        <f t="shared" si="0"/>
        <v/>
      </c>
      <c r="M60" s="91" t="str">
        <f t="shared" si="1"/>
        <v/>
      </c>
      <c r="N60" s="91" t="str">
        <f t="shared" si="2"/>
        <v/>
      </c>
    </row>
    <row r="61" spans="1:14" ht="18" customHeight="1" x14ac:dyDescent="0.25">
      <c r="A61" s="86"/>
      <c r="B61" s="87" t="str">
        <f>IF(A61="","",VLOOKUP(A61,'[1]TARIF JEUX 2021-2022'!$A$4325:$G$6873,2,0))</f>
        <v/>
      </c>
      <c r="C61" s="87"/>
      <c r="D61" s="87"/>
      <c r="E61" s="87"/>
      <c r="F61" s="87"/>
      <c r="G61" s="87"/>
      <c r="H61" s="88"/>
      <c r="I61" s="89" t="str">
        <f>IF(A61="","",VLOOKUP(A61,'[1]TARIF JEUX 2021-2022'!$A$4325:$G$6873,3,0))</f>
        <v/>
      </c>
      <c r="J61" s="89" t="str">
        <f>IF(A61="","",VLOOKUP(A61,'[1]TARIF JEUX 2021-2022'!$A$4325:$G$6873,4,0))</f>
        <v/>
      </c>
      <c r="K61" s="90" t="str">
        <f>IF(A61="","",VLOOKUP(A61,'[1]TARIF JEUX 2021-2022'!$A$4325:$G$6873,5,0))</f>
        <v/>
      </c>
      <c r="L61" s="91" t="str">
        <f t="shared" si="0"/>
        <v/>
      </c>
      <c r="M61" s="91" t="str">
        <f t="shared" si="1"/>
        <v/>
      </c>
      <c r="N61" s="91" t="str">
        <f t="shared" si="2"/>
        <v/>
      </c>
    </row>
    <row r="62" spans="1:14" ht="18" customHeight="1" x14ac:dyDescent="0.25">
      <c r="A62" s="86"/>
      <c r="B62" s="87" t="str">
        <f>IF(A62="","",VLOOKUP(A62,'[1]TARIF JEUX 2021-2022'!$A$4325:$G$6873,2,0))</f>
        <v/>
      </c>
      <c r="C62" s="87"/>
      <c r="D62" s="87"/>
      <c r="E62" s="87"/>
      <c r="F62" s="87"/>
      <c r="G62" s="87"/>
      <c r="H62" s="88"/>
      <c r="I62" s="89" t="str">
        <f>IF(A62="","",VLOOKUP(A62,'[1]TARIF JEUX 2021-2022'!$A$4325:$G$6873,3,0))</f>
        <v/>
      </c>
      <c r="J62" s="89" t="str">
        <f>IF(A62="","",VLOOKUP(A62,'[1]TARIF JEUX 2021-2022'!$A$4325:$G$6873,4,0))</f>
        <v/>
      </c>
      <c r="K62" s="90" t="str">
        <f>IF(A62="","",VLOOKUP(A62,'[1]TARIF JEUX 2021-2022'!$A$4325:$G$6873,5,0))</f>
        <v/>
      </c>
      <c r="L62" s="91" t="str">
        <f t="shared" si="0"/>
        <v/>
      </c>
      <c r="M62" s="91" t="str">
        <f t="shared" si="1"/>
        <v/>
      </c>
      <c r="N62" s="91" t="str">
        <f t="shared" si="2"/>
        <v/>
      </c>
    </row>
    <row r="63" spans="1:14" ht="18" customHeight="1" x14ac:dyDescent="0.25">
      <c r="A63" s="86"/>
      <c r="B63" s="87" t="str">
        <f>IF(A63="","",VLOOKUP(A63,'[1]TARIF JEUX 2021-2022'!$A$4325:$G$6873,2,0))</f>
        <v/>
      </c>
      <c r="C63" s="87"/>
      <c r="D63" s="87"/>
      <c r="E63" s="87"/>
      <c r="F63" s="87"/>
      <c r="G63" s="87"/>
      <c r="H63" s="88"/>
      <c r="I63" s="89" t="str">
        <f>IF(A63="","",VLOOKUP(A63,'[1]TARIF JEUX 2021-2022'!$A$4325:$G$6873,3,0))</f>
        <v/>
      </c>
      <c r="J63" s="89" t="str">
        <f>IF(A63="","",VLOOKUP(A63,'[1]TARIF JEUX 2021-2022'!$A$4325:$G$6873,4,0))</f>
        <v/>
      </c>
      <c r="K63" s="90" t="str">
        <f>IF(A63="","",VLOOKUP(A63,'[1]TARIF JEUX 2021-2022'!$A$4325:$G$6873,5,0))</f>
        <v/>
      </c>
      <c r="L63" s="91" t="str">
        <f t="shared" si="0"/>
        <v/>
      </c>
      <c r="M63" s="91" t="str">
        <f t="shared" si="1"/>
        <v/>
      </c>
      <c r="N63" s="91" t="str">
        <f t="shared" si="2"/>
        <v/>
      </c>
    </row>
    <row r="64" spans="1:14" ht="18" customHeight="1" x14ac:dyDescent="0.25">
      <c r="A64" s="86"/>
      <c r="B64" s="87" t="str">
        <f>IF(A64="","",VLOOKUP(A64,'[1]TARIF JEUX 2021-2022'!$A$4325:$G$6873,2,0))</f>
        <v/>
      </c>
      <c r="C64" s="87"/>
      <c r="D64" s="87"/>
      <c r="E64" s="87"/>
      <c r="F64" s="87"/>
      <c r="G64" s="87"/>
      <c r="H64" s="88"/>
      <c r="I64" s="89" t="str">
        <f>IF(A64="","",VLOOKUP(A64,'[1]TARIF JEUX 2021-2022'!$A$4325:$G$6873,3,0))</f>
        <v/>
      </c>
      <c r="J64" s="89" t="str">
        <f>IF(A64="","",VLOOKUP(A64,'[1]TARIF JEUX 2021-2022'!$A$4325:$G$6873,4,0))</f>
        <v/>
      </c>
      <c r="K64" s="90" t="str">
        <f>IF(A64="","",VLOOKUP(A64,'[1]TARIF JEUX 2021-2022'!$A$4325:$G$6873,5,0))</f>
        <v/>
      </c>
      <c r="L64" s="91" t="str">
        <f t="shared" si="0"/>
        <v/>
      </c>
      <c r="M64" s="91" t="str">
        <f t="shared" si="1"/>
        <v/>
      </c>
      <c r="N64" s="91" t="str">
        <f t="shared" si="2"/>
        <v/>
      </c>
    </row>
    <row r="65" spans="1:14" ht="18" customHeight="1" x14ac:dyDescent="0.25">
      <c r="A65" s="86"/>
      <c r="B65" s="87" t="str">
        <f>IF(A65="","",VLOOKUP(A65,'[1]TARIF JEUX 2021-2022'!$A$4325:$G$6873,2,0))</f>
        <v/>
      </c>
      <c r="C65" s="87"/>
      <c r="D65" s="87"/>
      <c r="E65" s="87"/>
      <c r="F65" s="87"/>
      <c r="G65" s="87"/>
      <c r="H65" s="88"/>
      <c r="I65" s="89" t="str">
        <f>IF(A65="","",VLOOKUP(A65,'[1]TARIF JEUX 2021-2022'!$A$4325:$G$6873,3,0))</f>
        <v/>
      </c>
      <c r="J65" s="89" t="str">
        <f>IF(A65="","",VLOOKUP(A65,'[1]TARIF JEUX 2021-2022'!$A$4325:$G$6873,4,0))</f>
        <v/>
      </c>
      <c r="K65" s="90" t="str">
        <f>IF(A65="","",VLOOKUP(A65,'[1]TARIF JEUX 2021-2022'!$A$4325:$G$6873,5,0))</f>
        <v/>
      </c>
      <c r="L65" s="91" t="str">
        <f t="shared" si="0"/>
        <v/>
      </c>
      <c r="M65" s="91" t="str">
        <f t="shared" si="1"/>
        <v/>
      </c>
      <c r="N65" s="91" t="str">
        <f t="shared" si="2"/>
        <v/>
      </c>
    </row>
    <row r="66" spans="1:14" ht="18" customHeight="1" x14ac:dyDescent="0.25">
      <c r="A66" s="86"/>
      <c r="B66" s="87" t="str">
        <f>IF(A66="","",VLOOKUP(A66,'[1]TARIF JEUX 2021-2022'!$A$4325:$G$6873,2,0))</f>
        <v/>
      </c>
      <c r="C66" s="87"/>
      <c r="D66" s="87"/>
      <c r="E66" s="87"/>
      <c r="F66" s="87"/>
      <c r="G66" s="87"/>
      <c r="H66" s="88"/>
      <c r="I66" s="89" t="str">
        <f>IF(A66="","",VLOOKUP(A66,'[1]TARIF JEUX 2021-2022'!$A$4325:$G$6873,3,0))</f>
        <v/>
      </c>
      <c r="J66" s="89" t="str">
        <f>IF(A66="","",VLOOKUP(A66,'[1]TARIF JEUX 2021-2022'!$A$4325:$G$6873,4,0))</f>
        <v/>
      </c>
      <c r="K66" s="90" t="str">
        <f>IF(A66="","",VLOOKUP(A66,'[1]TARIF JEUX 2021-2022'!$A$4325:$G$6873,5,0))</f>
        <v/>
      </c>
      <c r="L66" s="91" t="str">
        <f t="shared" si="0"/>
        <v/>
      </c>
      <c r="M66" s="91" t="str">
        <f t="shared" si="1"/>
        <v/>
      </c>
      <c r="N66" s="91" t="str">
        <f t="shared" si="2"/>
        <v/>
      </c>
    </row>
    <row r="67" spans="1:14" ht="18" customHeight="1" x14ac:dyDescent="0.25">
      <c r="A67" s="86"/>
      <c r="B67" s="87" t="str">
        <f>IF(A67="","",VLOOKUP(A67,'[1]TARIF JEUX 2021-2022'!$A$4325:$G$6873,2,0))</f>
        <v/>
      </c>
      <c r="C67" s="87"/>
      <c r="D67" s="87"/>
      <c r="E67" s="87"/>
      <c r="F67" s="87"/>
      <c r="G67" s="87"/>
      <c r="H67" s="88"/>
      <c r="I67" s="89" t="str">
        <f>IF(A67="","",VLOOKUP(A67,'[1]TARIF JEUX 2021-2022'!$A$4325:$G$6873,3,0))</f>
        <v/>
      </c>
      <c r="J67" s="89" t="str">
        <f>IF(A67="","",VLOOKUP(A67,'[1]TARIF JEUX 2021-2022'!$A$4325:$G$6873,4,0))</f>
        <v/>
      </c>
      <c r="K67" s="90" t="str">
        <f>IF(A67="","",VLOOKUP(A67,'[1]TARIF JEUX 2021-2022'!$A$4325:$G$6873,5,0))</f>
        <v/>
      </c>
      <c r="L67" s="91" t="str">
        <f t="shared" si="0"/>
        <v/>
      </c>
      <c r="M67" s="91" t="str">
        <f t="shared" si="1"/>
        <v/>
      </c>
      <c r="N67" s="91" t="str">
        <f t="shared" si="2"/>
        <v/>
      </c>
    </row>
    <row r="68" spans="1:14" ht="18" customHeight="1" x14ac:dyDescent="0.25">
      <c r="A68" s="86"/>
      <c r="B68" s="87" t="str">
        <f>IF(A68="","",VLOOKUP(A68,'[1]TARIF JEUX 2021-2022'!$A$4325:$G$6873,2,0))</f>
        <v/>
      </c>
      <c r="C68" s="87"/>
      <c r="D68" s="87"/>
      <c r="E68" s="87"/>
      <c r="F68" s="87"/>
      <c r="G68" s="87"/>
      <c r="H68" s="88"/>
      <c r="I68" s="89" t="str">
        <f>IF(A68="","",VLOOKUP(A68,'[1]TARIF JEUX 2021-2022'!$A$4325:$G$6873,3,0))</f>
        <v/>
      </c>
      <c r="J68" s="89" t="str">
        <f>IF(A68="","",VLOOKUP(A68,'[1]TARIF JEUX 2021-2022'!$A$4325:$G$6873,4,0))</f>
        <v/>
      </c>
      <c r="K68" s="90" t="str">
        <f>IF(A68="","",VLOOKUP(A68,'[1]TARIF JEUX 2021-2022'!$A$4325:$G$6873,5,0))</f>
        <v/>
      </c>
      <c r="L68" s="91" t="str">
        <f t="shared" si="0"/>
        <v/>
      </c>
      <c r="M68" s="91" t="str">
        <f t="shared" si="1"/>
        <v/>
      </c>
      <c r="N68" s="91" t="str">
        <f t="shared" si="2"/>
        <v/>
      </c>
    </row>
    <row r="69" spans="1:14" ht="18" customHeight="1" x14ac:dyDescent="0.25">
      <c r="A69" s="86"/>
      <c r="B69" s="87" t="str">
        <f>IF(A69="","",VLOOKUP(A69,'[1]TARIF JEUX 2021-2022'!$A$4325:$G$6873,2,0))</f>
        <v/>
      </c>
      <c r="C69" s="87"/>
      <c r="D69" s="87"/>
      <c r="E69" s="87"/>
      <c r="F69" s="87"/>
      <c r="G69" s="87"/>
      <c r="H69" s="88"/>
      <c r="I69" s="89" t="str">
        <f>IF(A69="","",VLOOKUP(A69,'[1]TARIF JEUX 2021-2022'!$A$4325:$G$6873,3,0))</f>
        <v/>
      </c>
      <c r="J69" s="89" t="str">
        <f>IF(A69="","",VLOOKUP(A69,'[1]TARIF JEUX 2021-2022'!$A$4325:$G$6873,4,0))</f>
        <v/>
      </c>
      <c r="K69" s="90" t="str">
        <f>IF(A69="","",VLOOKUP(A69,'[1]TARIF JEUX 2021-2022'!$A$4325:$G$6873,5,0))</f>
        <v/>
      </c>
      <c r="L69" s="91" t="str">
        <f t="shared" si="0"/>
        <v/>
      </c>
      <c r="M69" s="91" t="str">
        <f t="shared" si="1"/>
        <v/>
      </c>
      <c r="N69" s="91" t="str">
        <f t="shared" si="2"/>
        <v/>
      </c>
    </row>
    <row r="70" spans="1:14" ht="18" customHeight="1" x14ac:dyDescent="0.25">
      <c r="A70" s="86"/>
      <c r="B70" s="87" t="str">
        <f>IF(A70="","",VLOOKUP(A70,'[1]TARIF JEUX 2021-2022'!$A$4325:$G$6873,2,0))</f>
        <v/>
      </c>
      <c r="C70" s="87"/>
      <c r="D70" s="87"/>
      <c r="E70" s="87"/>
      <c r="F70" s="87"/>
      <c r="G70" s="87"/>
      <c r="H70" s="88"/>
      <c r="I70" s="89" t="str">
        <f>IF(A70="","",VLOOKUP(A70,'[1]TARIF JEUX 2021-2022'!$A$4325:$G$6873,3,0))</f>
        <v/>
      </c>
      <c r="J70" s="89" t="str">
        <f>IF(A70="","",VLOOKUP(A70,'[1]TARIF JEUX 2021-2022'!$A$4325:$G$6873,4,0))</f>
        <v/>
      </c>
      <c r="K70" s="90" t="str">
        <f>IF(A70="","",VLOOKUP(A70,'[1]TARIF JEUX 2021-2022'!$A$4325:$G$6873,5,0))</f>
        <v/>
      </c>
      <c r="L70" s="91" t="str">
        <f t="shared" si="0"/>
        <v/>
      </c>
      <c r="M70" s="91" t="str">
        <f t="shared" si="1"/>
        <v/>
      </c>
      <c r="N70" s="91" t="str">
        <f t="shared" si="2"/>
        <v/>
      </c>
    </row>
    <row r="71" spans="1:14" ht="18" customHeight="1" x14ac:dyDescent="0.25">
      <c r="A71" s="86"/>
      <c r="B71" s="87" t="str">
        <f>IF(A71="","",VLOOKUP(A71,'[1]TARIF JEUX 2021-2022'!$A$4325:$G$6873,2,0))</f>
        <v/>
      </c>
      <c r="C71" s="87"/>
      <c r="D71" s="87"/>
      <c r="E71" s="87"/>
      <c r="F71" s="87"/>
      <c r="G71" s="87"/>
      <c r="H71" s="88"/>
      <c r="I71" s="89" t="str">
        <f>IF(A71="","",VLOOKUP(A71,'[1]TARIF JEUX 2021-2022'!$A$4325:$G$6873,3,0))</f>
        <v/>
      </c>
      <c r="J71" s="89" t="str">
        <f>IF(A71="","",VLOOKUP(A71,'[1]TARIF JEUX 2021-2022'!$A$4325:$G$6873,4,0))</f>
        <v/>
      </c>
      <c r="K71" s="90" t="str">
        <f>IF(A71="","",VLOOKUP(A71,'[1]TARIF JEUX 2021-2022'!$A$4325:$G$6873,5,0))</f>
        <v/>
      </c>
      <c r="L71" s="91" t="str">
        <f t="shared" si="0"/>
        <v/>
      </c>
      <c r="M71" s="91" t="str">
        <f t="shared" si="1"/>
        <v/>
      </c>
      <c r="N71" s="91" t="str">
        <f t="shared" si="2"/>
        <v/>
      </c>
    </row>
    <row r="72" spans="1:14" ht="18" customHeight="1" x14ac:dyDescent="0.25">
      <c r="A72" s="86"/>
      <c r="B72" s="87" t="str">
        <f>IF(A72="","",VLOOKUP(A72,'[1]TARIF JEUX 2021-2022'!$A$4325:$G$6873,2,0))</f>
        <v/>
      </c>
      <c r="C72" s="87"/>
      <c r="D72" s="87"/>
      <c r="E72" s="87"/>
      <c r="F72" s="87"/>
      <c r="G72" s="87"/>
      <c r="H72" s="88"/>
      <c r="I72" s="89" t="str">
        <f>IF(A72="","",VLOOKUP(A72,'[1]TARIF JEUX 2021-2022'!$A$4325:$G$6873,3,0))</f>
        <v/>
      </c>
      <c r="J72" s="89" t="str">
        <f>IF(A72="","",VLOOKUP(A72,'[1]TARIF JEUX 2021-2022'!$A$4325:$G$6873,4,0))</f>
        <v/>
      </c>
      <c r="K72" s="90" t="str">
        <f>IF(A72="","",VLOOKUP(A72,'[1]TARIF JEUX 2021-2022'!$A$4325:$G$6873,5,0))</f>
        <v/>
      </c>
      <c r="L72" s="91" t="str">
        <f t="shared" si="0"/>
        <v/>
      </c>
      <c r="M72" s="91" t="str">
        <f t="shared" si="1"/>
        <v/>
      </c>
      <c r="N72" s="91" t="str">
        <f t="shared" si="2"/>
        <v/>
      </c>
    </row>
    <row r="73" spans="1:14" ht="18" customHeight="1" x14ac:dyDescent="0.25">
      <c r="A73" s="86"/>
      <c r="B73" s="87" t="str">
        <f>IF(A73="","",VLOOKUP(A73,'[1]TARIF JEUX 2021-2022'!$A$4325:$G$6873,2,0))</f>
        <v/>
      </c>
      <c r="C73" s="87"/>
      <c r="D73" s="87"/>
      <c r="E73" s="87"/>
      <c r="F73" s="87"/>
      <c r="G73" s="87"/>
      <c r="H73" s="88"/>
      <c r="I73" s="89" t="str">
        <f>IF(A73="","",VLOOKUP(A73,'[1]TARIF JEUX 2021-2022'!$A$4325:$G$6873,3,0))</f>
        <v/>
      </c>
      <c r="J73" s="89" t="str">
        <f>IF(A73="","",VLOOKUP(A73,'[1]TARIF JEUX 2021-2022'!$A$4325:$G$6873,4,0))</f>
        <v/>
      </c>
      <c r="K73" s="90" t="str">
        <f>IF(A73="","",VLOOKUP(A73,'[1]TARIF JEUX 2021-2022'!$A$4325:$G$6873,5,0))</f>
        <v/>
      </c>
      <c r="L73" s="91" t="str">
        <f t="shared" si="0"/>
        <v/>
      </c>
      <c r="M73" s="91" t="str">
        <f t="shared" si="1"/>
        <v/>
      </c>
      <c r="N73" s="91" t="str">
        <f t="shared" si="2"/>
        <v/>
      </c>
    </row>
    <row r="74" spans="1:14" ht="18" customHeight="1" x14ac:dyDescent="0.25">
      <c r="A74" s="86"/>
      <c r="B74" s="87" t="str">
        <f>IF(A74="","",VLOOKUP(A74,'[1]TARIF JEUX 2021-2022'!$A$4325:$G$6873,2,0))</f>
        <v/>
      </c>
      <c r="C74" s="87"/>
      <c r="D74" s="87"/>
      <c r="E74" s="87"/>
      <c r="F74" s="87"/>
      <c r="G74" s="87"/>
      <c r="H74" s="88"/>
      <c r="I74" s="89" t="str">
        <f>IF(A74="","",VLOOKUP(A74,'[1]TARIF JEUX 2021-2022'!$A$4325:$G$6873,3,0))</f>
        <v/>
      </c>
      <c r="J74" s="89" t="str">
        <f>IF(A74="","",VLOOKUP(A74,'[1]TARIF JEUX 2021-2022'!$A$4325:$G$6873,4,0))</f>
        <v/>
      </c>
      <c r="K74" s="90" t="str">
        <f>IF(A74="","",VLOOKUP(A74,'[1]TARIF JEUX 2021-2022'!$A$4325:$G$6873,5,0))</f>
        <v/>
      </c>
      <c r="L74" s="91" t="str">
        <f t="shared" si="0"/>
        <v/>
      </c>
      <c r="M74" s="91" t="str">
        <f t="shared" si="1"/>
        <v/>
      </c>
      <c r="N74" s="91" t="str">
        <f t="shared" si="2"/>
        <v/>
      </c>
    </row>
    <row r="75" spans="1:14" ht="18" customHeight="1" x14ac:dyDescent="0.25">
      <c r="A75" s="86"/>
      <c r="B75" s="87" t="str">
        <f>IF(A75="","",VLOOKUP(A75,'[1]TARIF JEUX 2021-2022'!$A$4325:$G$6873,2,0))</f>
        <v/>
      </c>
      <c r="C75" s="87"/>
      <c r="D75" s="87"/>
      <c r="E75" s="87"/>
      <c r="F75" s="87"/>
      <c r="G75" s="87"/>
      <c r="H75" s="88"/>
      <c r="I75" s="89" t="str">
        <f>IF(A75="","",VLOOKUP(A75,'[1]TARIF JEUX 2021-2022'!$A$4325:$G$6873,3,0))</f>
        <v/>
      </c>
      <c r="J75" s="89" t="str">
        <f>IF(A75="","",VLOOKUP(A75,'[1]TARIF JEUX 2021-2022'!$A$4325:$G$6873,4,0))</f>
        <v/>
      </c>
      <c r="K75" s="90" t="str">
        <f>IF(A75="","",VLOOKUP(A75,'[1]TARIF JEUX 2021-2022'!$A$4325:$G$6873,5,0))</f>
        <v/>
      </c>
      <c r="L75" s="91" t="str">
        <f t="shared" si="0"/>
        <v/>
      </c>
      <c r="M75" s="91" t="str">
        <f t="shared" si="1"/>
        <v/>
      </c>
      <c r="N75" s="91" t="str">
        <f t="shared" si="2"/>
        <v/>
      </c>
    </row>
    <row r="76" spans="1:14" ht="18" customHeight="1" x14ac:dyDescent="0.25">
      <c r="A76" s="86"/>
      <c r="B76" s="87" t="str">
        <f>IF(A76="","",VLOOKUP(A76,'[1]TARIF JEUX 2021-2022'!$A$4325:$G$6873,2,0))</f>
        <v/>
      </c>
      <c r="C76" s="87"/>
      <c r="D76" s="87"/>
      <c r="E76" s="87"/>
      <c r="F76" s="87"/>
      <c r="G76" s="87"/>
      <c r="H76" s="88"/>
      <c r="I76" s="89" t="str">
        <f>IF(A76="","",VLOOKUP(A76,'[1]TARIF JEUX 2021-2022'!$A$4325:$G$6873,3,0))</f>
        <v/>
      </c>
      <c r="J76" s="89" t="str">
        <f>IF(A76="","",VLOOKUP(A76,'[1]TARIF JEUX 2021-2022'!$A$4325:$G$6873,4,0))</f>
        <v/>
      </c>
      <c r="K76" s="90" t="str">
        <f>IF(A76="","",VLOOKUP(A76,'[1]TARIF JEUX 2021-2022'!$A$4325:$G$6873,5,0))</f>
        <v/>
      </c>
      <c r="L76" s="91" t="str">
        <f t="shared" si="0"/>
        <v/>
      </c>
      <c r="M76" s="91" t="str">
        <f t="shared" si="1"/>
        <v/>
      </c>
      <c r="N76" s="91" t="str">
        <f t="shared" si="2"/>
        <v/>
      </c>
    </row>
    <row r="77" spans="1:14" ht="18" customHeight="1" x14ac:dyDescent="0.25">
      <c r="A77" s="86"/>
      <c r="B77" s="87" t="str">
        <f>IF(A77="","",VLOOKUP(A77,'[1]TARIF JEUX 2021-2022'!$A$4325:$G$6873,2,0))</f>
        <v/>
      </c>
      <c r="C77" s="87"/>
      <c r="D77" s="87"/>
      <c r="E77" s="87"/>
      <c r="F77" s="87"/>
      <c r="G77" s="87"/>
      <c r="H77" s="88"/>
      <c r="I77" s="89" t="str">
        <f>IF(A77="","",VLOOKUP(A77,'[1]TARIF JEUX 2021-2022'!$A$4325:$G$6873,3,0))</f>
        <v/>
      </c>
      <c r="J77" s="89" t="str">
        <f>IF(A77="","",VLOOKUP(A77,'[1]TARIF JEUX 2021-2022'!$A$4325:$G$6873,4,0))</f>
        <v/>
      </c>
      <c r="K77" s="90" t="str">
        <f>IF(A77="","",VLOOKUP(A77,'[1]TARIF JEUX 2021-2022'!$A$4325:$G$6873,5,0))</f>
        <v/>
      </c>
      <c r="L77" s="91" t="str">
        <f t="shared" si="0"/>
        <v/>
      </c>
      <c r="M77" s="91" t="str">
        <f t="shared" si="1"/>
        <v/>
      </c>
      <c r="N77" s="91" t="str">
        <f t="shared" si="2"/>
        <v/>
      </c>
    </row>
    <row r="78" spans="1:14" ht="18" customHeight="1" x14ac:dyDescent="0.25">
      <c r="A78" s="86"/>
      <c r="B78" s="87" t="str">
        <f>IF(A78="","",VLOOKUP(A78,'[1]TARIF JEUX 2021-2022'!$A$4325:$G$6873,2,0))</f>
        <v/>
      </c>
      <c r="C78" s="87"/>
      <c r="D78" s="87"/>
      <c r="E78" s="87"/>
      <c r="F78" s="87"/>
      <c r="G78" s="87"/>
      <c r="H78" s="88"/>
      <c r="I78" s="89" t="str">
        <f>IF(A78="","",VLOOKUP(A78,'[1]TARIF JEUX 2021-2022'!$A$4325:$G$6873,3,0))</f>
        <v/>
      </c>
      <c r="J78" s="89" t="str">
        <f>IF(A78="","",VLOOKUP(A78,'[1]TARIF JEUX 2021-2022'!$A$4325:$G$6873,4,0))</f>
        <v/>
      </c>
      <c r="K78" s="90" t="str">
        <f>IF(A78="","",VLOOKUP(A78,'[1]TARIF JEUX 2021-2022'!$A$4325:$G$6873,5,0))</f>
        <v/>
      </c>
      <c r="L78" s="91" t="str">
        <f t="shared" si="0"/>
        <v/>
      </c>
      <c r="M78" s="91" t="str">
        <f t="shared" si="1"/>
        <v/>
      </c>
      <c r="N78" s="91" t="str">
        <f t="shared" si="2"/>
        <v/>
      </c>
    </row>
    <row r="79" spans="1:14" ht="18" customHeight="1" x14ac:dyDescent="0.25">
      <c r="A79" s="86"/>
      <c r="B79" s="87" t="str">
        <f>IF(A79="","",VLOOKUP(A79,'[1]TARIF JEUX 2021-2022'!$A$4325:$G$6873,2,0))</f>
        <v/>
      </c>
      <c r="C79" s="87"/>
      <c r="D79" s="87"/>
      <c r="E79" s="87"/>
      <c r="F79" s="87"/>
      <c r="G79" s="87"/>
      <c r="H79" s="88"/>
      <c r="I79" s="89" t="str">
        <f>IF(A79="","",VLOOKUP(A79,'[1]TARIF JEUX 2021-2022'!$A$4325:$G$6873,3,0))</f>
        <v/>
      </c>
      <c r="J79" s="89" t="str">
        <f>IF(A79="","",VLOOKUP(A79,'[1]TARIF JEUX 2021-2022'!$A$4325:$G$6873,4,0))</f>
        <v/>
      </c>
      <c r="K79" s="90" t="str">
        <f>IF(A79="","",VLOOKUP(A79,'[1]TARIF JEUX 2021-2022'!$A$4325:$G$6873,5,0))</f>
        <v/>
      </c>
      <c r="L79" s="91" t="str">
        <f t="shared" si="0"/>
        <v/>
      </c>
      <c r="M79" s="91" t="str">
        <f t="shared" si="1"/>
        <v/>
      </c>
      <c r="N79" s="91" t="str">
        <f t="shared" si="2"/>
        <v/>
      </c>
    </row>
    <row r="80" spans="1:14" ht="18" customHeight="1" x14ac:dyDescent="0.25">
      <c r="A80" s="86"/>
      <c r="B80" s="87" t="str">
        <f>IF(A80="","",VLOOKUP(A80,'[1]TARIF JEUX 2021-2022'!$A$4325:$G$6873,2,0))</f>
        <v/>
      </c>
      <c r="C80" s="87"/>
      <c r="D80" s="87"/>
      <c r="E80" s="87"/>
      <c r="F80" s="87"/>
      <c r="G80" s="87"/>
      <c r="H80" s="88"/>
      <c r="I80" s="89" t="str">
        <f>IF(A80="","",VLOOKUP(A80,'[1]TARIF JEUX 2021-2022'!$A$4325:$G$6873,3,0))</f>
        <v/>
      </c>
      <c r="J80" s="89" t="str">
        <f>IF(A80="","",VLOOKUP(A80,'[1]TARIF JEUX 2021-2022'!$A$4325:$G$6873,4,0))</f>
        <v/>
      </c>
      <c r="K80" s="90" t="str">
        <f>IF(A80="","",VLOOKUP(A80,'[1]TARIF JEUX 2021-2022'!$A$4325:$G$6873,5,0))</f>
        <v/>
      </c>
      <c r="L80" s="91" t="str">
        <f t="shared" si="0"/>
        <v/>
      </c>
      <c r="M80" s="91" t="str">
        <f t="shared" si="1"/>
        <v/>
      </c>
      <c r="N80" s="91" t="str">
        <f t="shared" si="2"/>
        <v/>
      </c>
    </row>
    <row r="81" spans="1:14" ht="18" customHeight="1" x14ac:dyDescent="0.25">
      <c r="A81" s="86"/>
      <c r="B81" s="87" t="str">
        <f>IF(A81="","",VLOOKUP(A81,'[1]TARIF JEUX 2021-2022'!$A$4325:$G$6873,2,0))</f>
        <v/>
      </c>
      <c r="C81" s="87"/>
      <c r="D81" s="87"/>
      <c r="E81" s="87"/>
      <c r="F81" s="87"/>
      <c r="G81" s="87"/>
      <c r="H81" s="88"/>
      <c r="I81" s="89" t="str">
        <f>IF(A81="","",VLOOKUP(A81,'[1]TARIF JEUX 2021-2022'!$A$4325:$G$6873,3,0))</f>
        <v/>
      </c>
      <c r="J81" s="89" t="str">
        <f>IF(A81="","",VLOOKUP(A81,'[1]TARIF JEUX 2021-2022'!$A$4325:$G$6873,4,0))</f>
        <v/>
      </c>
      <c r="K81" s="90" t="str">
        <f>IF(A81="","",VLOOKUP(A81,'[1]TARIF JEUX 2021-2022'!$A$4325:$G$6873,5,0))</f>
        <v/>
      </c>
      <c r="L81" s="91" t="str">
        <f t="shared" si="0"/>
        <v/>
      </c>
      <c r="M81" s="91" t="str">
        <f t="shared" si="1"/>
        <v/>
      </c>
      <c r="N81" s="91" t="str">
        <f t="shared" si="2"/>
        <v/>
      </c>
    </row>
    <row r="82" spans="1:14" ht="18" customHeight="1" x14ac:dyDescent="0.25">
      <c r="A82" s="86"/>
      <c r="B82" s="87" t="str">
        <f>IF(A82="","",VLOOKUP(A82,'[1]TARIF JEUX 2021-2022'!$A$4325:$G$6873,2,0))</f>
        <v/>
      </c>
      <c r="C82" s="87"/>
      <c r="D82" s="87"/>
      <c r="E82" s="87"/>
      <c r="F82" s="87"/>
      <c r="G82" s="87"/>
      <c r="H82" s="88"/>
      <c r="I82" s="89" t="str">
        <f>IF(A82="","",VLOOKUP(A82,'[1]TARIF JEUX 2021-2022'!$A$4325:$G$6873,3,0))</f>
        <v/>
      </c>
      <c r="J82" s="89" t="str">
        <f>IF(A82="","",VLOOKUP(A82,'[1]TARIF JEUX 2021-2022'!$A$4325:$G$6873,4,0))</f>
        <v/>
      </c>
      <c r="K82" s="90" t="str">
        <f>IF(A82="","",VLOOKUP(A82,'[1]TARIF JEUX 2021-2022'!$A$4325:$G$6873,5,0))</f>
        <v/>
      </c>
      <c r="L82" s="91" t="str">
        <f t="shared" si="0"/>
        <v/>
      </c>
      <c r="M82" s="91" t="str">
        <f t="shared" si="1"/>
        <v/>
      </c>
      <c r="N82" s="91" t="str">
        <f t="shared" si="2"/>
        <v/>
      </c>
    </row>
    <row r="83" spans="1:14" ht="18" customHeight="1" x14ac:dyDescent="0.25">
      <c r="A83" s="86"/>
      <c r="B83" s="87" t="str">
        <f>IF(A83="","",VLOOKUP(A83,'[1]TARIF JEUX 2021-2022'!$A$4325:$G$6873,2,0))</f>
        <v/>
      </c>
      <c r="C83" s="87"/>
      <c r="D83" s="87"/>
      <c r="E83" s="87"/>
      <c r="F83" s="87"/>
      <c r="G83" s="87"/>
      <c r="H83" s="88"/>
      <c r="I83" s="89" t="str">
        <f>IF(A83="","",VLOOKUP(A83,'[1]TARIF JEUX 2021-2022'!$A$4325:$G$6873,3,0))</f>
        <v/>
      </c>
      <c r="J83" s="89" t="str">
        <f>IF(A83="","",VLOOKUP(A83,'[1]TARIF JEUX 2021-2022'!$A$4325:$G$6873,4,0))</f>
        <v/>
      </c>
      <c r="K83" s="90" t="str">
        <f>IF(A83="","",VLOOKUP(A83,'[1]TARIF JEUX 2021-2022'!$A$4325:$G$6873,5,0))</f>
        <v/>
      </c>
      <c r="L83" s="91" t="str">
        <f t="shared" si="0"/>
        <v/>
      </c>
      <c r="M83" s="91" t="str">
        <f t="shared" si="1"/>
        <v/>
      </c>
      <c r="N83" s="91" t="str">
        <f t="shared" si="2"/>
        <v/>
      </c>
    </row>
    <row r="84" spans="1:14" ht="18" customHeight="1" x14ac:dyDescent="0.25">
      <c r="A84" s="86"/>
      <c r="B84" s="87" t="str">
        <f>IF(A84="","",VLOOKUP(A84,'[1]TARIF JEUX 2021-2022'!$A$4325:$G$6873,2,0))</f>
        <v/>
      </c>
      <c r="C84" s="87"/>
      <c r="D84" s="87"/>
      <c r="E84" s="87"/>
      <c r="F84" s="87"/>
      <c r="G84" s="87"/>
      <c r="H84" s="88"/>
      <c r="I84" s="89" t="str">
        <f>IF(A84="","",VLOOKUP(A84,'[1]TARIF JEUX 2021-2022'!$A$4325:$G$6873,3,0))</f>
        <v/>
      </c>
      <c r="J84" s="89" t="str">
        <f>IF(A84="","",VLOOKUP(A84,'[1]TARIF JEUX 2021-2022'!$A$4325:$G$6873,4,0))</f>
        <v/>
      </c>
      <c r="K84" s="90" t="str">
        <f>IF(A84="","",VLOOKUP(A84,'[1]TARIF JEUX 2021-2022'!$A$4325:$G$6873,5,0))</f>
        <v/>
      </c>
      <c r="L84" s="91" t="str">
        <f t="shared" si="0"/>
        <v/>
      </c>
      <c r="M84" s="91" t="str">
        <f t="shared" si="1"/>
        <v/>
      </c>
      <c r="N84" s="91" t="str">
        <f t="shared" si="2"/>
        <v/>
      </c>
    </row>
    <row r="85" spans="1:14" ht="18" customHeight="1" x14ac:dyDescent="0.25">
      <c r="A85" s="86"/>
      <c r="B85" s="87" t="str">
        <f>IF(A85="","",VLOOKUP(A85,'[1]TARIF JEUX 2021-2022'!$A$4325:$G$6873,2,0))</f>
        <v/>
      </c>
      <c r="C85" s="87"/>
      <c r="D85" s="87"/>
      <c r="E85" s="87"/>
      <c r="F85" s="87"/>
      <c r="G85" s="87"/>
      <c r="H85" s="88"/>
      <c r="I85" s="89" t="str">
        <f>IF(A85="","",VLOOKUP(A85,'[1]TARIF JEUX 2021-2022'!$A$4325:$G$6873,3,0))</f>
        <v/>
      </c>
      <c r="J85" s="89" t="str">
        <f>IF(A85="","",VLOOKUP(A85,'[1]TARIF JEUX 2021-2022'!$A$4325:$G$6873,4,0))</f>
        <v/>
      </c>
      <c r="K85" s="90" t="str">
        <f>IF(A85="","",VLOOKUP(A85,'[1]TARIF JEUX 2021-2022'!$A$4325:$G$6873,5,0))</f>
        <v/>
      </c>
      <c r="L85" s="91" t="str">
        <f t="shared" si="0"/>
        <v/>
      </c>
      <c r="M85" s="91" t="str">
        <f t="shared" si="1"/>
        <v/>
      </c>
      <c r="N85" s="91" t="str">
        <f t="shared" si="2"/>
        <v/>
      </c>
    </row>
    <row r="86" spans="1:14" ht="18" customHeight="1" x14ac:dyDescent="0.25">
      <c r="A86" s="86"/>
      <c r="B86" s="87" t="str">
        <f>IF(A86="","",VLOOKUP(A86,'[1]TARIF JEUX 2021-2022'!$A$4325:$G$6873,2,0))</f>
        <v/>
      </c>
      <c r="C86" s="87"/>
      <c r="D86" s="87"/>
      <c r="E86" s="87"/>
      <c r="F86" s="87"/>
      <c r="G86" s="87"/>
      <c r="H86" s="88"/>
      <c r="I86" s="89" t="str">
        <f>IF(A86="","",VLOOKUP(A86,'[1]TARIF JEUX 2021-2022'!$A$4325:$G$6873,3,0))</f>
        <v/>
      </c>
      <c r="J86" s="89" t="str">
        <f>IF(A86="","",VLOOKUP(A86,'[1]TARIF JEUX 2021-2022'!$A$4325:$G$6873,4,0))</f>
        <v/>
      </c>
      <c r="K86" s="90" t="str">
        <f>IF(A86="","",VLOOKUP(A86,'[1]TARIF JEUX 2021-2022'!$A$4325:$G$6873,5,0))</f>
        <v/>
      </c>
      <c r="L86" s="91" t="str">
        <f t="shared" si="0"/>
        <v/>
      </c>
      <c r="M86" s="91" t="str">
        <f t="shared" si="1"/>
        <v/>
      </c>
      <c r="N86" s="91" t="str">
        <f t="shared" si="2"/>
        <v/>
      </c>
    </row>
    <row r="87" spans="1:14" ht="18" customHeight="1" x14ac:dyDescent="0.25">
      <c r="A87" s="86"/>
      <c r="B87" s="87" t="str">
        <f>IF(A87="","",VLOOKUP(A87,'[1]TARIF JEUX 2021-2022'!$A$4325:$G$6873,2,0))</f>
        <v/>
      </c>
      <c r="C87" s="87"/>
      <c r="D87" s="87"/>
      <c r="E87" s="87"/>
      <c r="F87" s="87"/>
      <c r="G87" s="87"/>
      <c r="H87" s="88"/>
      <c r="I87" s="89" t="str">
        <f>IF(A87="","",VLOOKUP(A87,'[1]TARIF JEUX 2021-2022'!$A$4325:$G$6873,3,0))</f>
        <v/>
      </c>
      <c r="J87" s="89" t="str">
        <f>IF(A87="","",VLOOKUP(A87,'[1]TARIF JEUX 2021-2022'!$A$4325:$G$6873,4,0))</f>
        <v/>
      </c>
      <c r="K87" s="90" t="str">
        <f>IF(A87="","",VLOOKUP(A87,'[1]TARIF JEUX 2021-2022'!$A$4325:$G$6873,5,0))</f>
        <v/>
      </c>
      <c r="L87" s="91" t="str">
        <f t="shared" ref="L87:L150" si="4">IFERROR(H87*J87,"")</f>
        <v/>
      </c>
      <c r="M87" s="91" t="str">
        <f t="shared" ref="M87:M150" si="5">IFERROR(N87-L87,"")</f>
        <v/>
      </c>
      <c r="N87" s="91" t="str">
        <f t="shared" ref="N87:N150" si="6">IFERROR(L87+(L87*K87),"")</f>
        <v/>
      </c>
    </row>
    <row r="88" spans="1:14" ht="18" customHeight="1" x14ac:dyDescent="0.25">
      <c r="A88" s="86"/>
      <c r="B88" s="87" t="str">
        <f>IF(A88="","",VLOOKUP(A88,'[1]TARIF JEUX 2021-2022'!$A$4325:$G$6873,2,0))</f>
        <v/>
      </c>
      <c r="C88" s="87"/>
      <c r="D88" s="87"/>
      <c r="E88" s="87"/>
      <c r="F88" s="87"/>
      <c r="G88" s="87"/>
      <c r="H88" s="88"/>
      <c r="I88" s="89" t="str">
        <f>IF(A88="","",VLOOKUP(A88,'[1]TARIF JEUX 2021-2022'!$A$4325:$G$6873,3,0))</f>
        <v/>
      </c>
      <c r="J88" s="89" t="str">
        <f>IF(A88="","",VLOOKUP(A88,'[1]TARIF JEUX 2021-2022'!$A$4325:$G$6873,4,0))</f>
        <v/>
      </c>
      <c r="K88" s="90" t="str">
        <f>IF(A88="","",VLOOKUP(A88,'[1]TARIF JEUX 2021-2022'!$A$4325:$G$6873,5,0))</f>
        <v/>
      </c>
      <c r="L88" s="91" t="str">
        <f t="shared" si="4"/>
        <v/>
      </c>
      <c r="M88" s="91" t="str">
        <f t="shared" si="5"/>
        <v/>
      </c>
      <c r="N88" s="91" t="str">
        <f t="shared" si="6"/>
        <v/>
      </c>
    </row>
    <row r="89" spans="1:14" ht="18" customHeight="1" x14ac:dyDescent="0.25">
      <c r="A89" s="86"/>
      <c r="B89" s="87" t="str">
        <f>IF(A89="","",VLOOKUP(A89,'[1]TARIF JEUX 2021-2022'!$A$4325:$G$6873,2,0))</f>
        <v/>
      </c>
      <c r="C89" s="87"/>
      <c r="D89" s="87"/>
      <c r="E89" s="87"/>
      <c r="F89" s="87"/>
      <c r="G89" s="87"/>
      <c r="H89" s="88"/>
      <c r="I89" s="89" t="str">
        <f>IF(A89="","",VLOOKUP(A89,'[1]TARIF JEUX 2021-2022'!$A$4325:$G$6873,3,0))</f>
        <v/>
      </c>
      <c r="J89" s="89" t="str">
        <f>IF(A89="","",VLOOKUP(A89,'[1]TARIF JEUX 2021-2022'!$A$4325:$G$6873,4,0))</f>
        <v/>
      </c>
      <c r="K89" s="90" t="str">
        <f>IF(A89="","",VLOOKUP(A89,'[1]TARIF JEUX 2021-2022'!$A$4325:$G$6873,5,0))</f>
        <v/>
      </c>
      <c r="L89" s="91" t="str">
        <f t="shared" si="4"/>
        <v/>
      </c>
      <c r="M89" s="91" t="str">
        <f t="shared" si="5"/>
        <v/>
      </c>
      <c r="N89" s="91" t="str">
        <f t="shared" si="6"/>
        <v/>
      </c>
    </row>
    <row r="90" spans="1:14" ht="18" customHeight="1" x14ac:dyDescent="0.25">
      <c r="A90" s="86"/>
      <c r="B90" s="87" t="str">
        <f>IF(A90="","",VLOOKUP(A90,'[1]TARIF JEUX 2021-2022'!$A$4325:$G$6873,2,0))</f>
        <v/>
      </c>
      <c r="C90" s="87"/>
      <c r="D90" s="87"/>
      <c r="E90" s="87"/>
      <c r="F90" s="87"/>
      <c r="G90" s="87"/>
      <c r="H90" s="88"/>
      <c r="I90" s="89" t="str">
        <f>IF(A90="","",VLOOKUP(A90,'[1]TARIF JEUX 2021-2022'!$A$4325:$G$6873,3,0))</f>
        <v/>
      </c>
      <c r="J90" s="89" t="str">
        <f>IF(A90="","",VLOOKUP(A90,'[1]TARIF JEUX 2021-2022'!$A$4325:$G$6873,4,0))</f>
        <v/>
      </c>
      <c r="K90" s="90" t="str">
        <f>IF(A90="","",VLOOKUP(A90,'[1]TARIF JEUX 2021-2022'!$A$4325:$G$6873,5,0))</f>
        <v/>
      </c>
      <c r="L90" s="91" t="str">
        <f t="shared" si="4"/>
        <v/>
      </c>
      <c r="M90" s="91" t="str">
        <f t="shared" si="5"/>
        <v/>
      </c>
      <c r="N90" s="91" t="str">
        <f t="shared" si="6"/>
        <v/>
      </c>
    </row>
    <row r="91" spans="1:14" ht="18" customHeight="1" x14ac:dyDescent="0.25">
      <c r="A91" s="86"/>
      <c r="B91" s="87" t="str">
        <f>IF(A91="","",VLOOKUP(A91,'[1]TARIF JEUX 2021-2022'!$A$4325:$G$6873,2,0))</f>
        <v/>
      </c>
      <c r="C91" s="87"/>
      <c r="D91" s="87"/>
      <c r="E91" s="87"/>
      <c r="F91" s="87"/>
      <c r="G91" s="87"/>
      <c r="H91" s="88"/>
      <c r="I91" s="89" t="str">
        <f>IF(A91="","",VLOOKUP(A91,'[1]TARIF JEUX 2021-2022'!$A$4325:$G$6873,3,0))</f>
        <v/>
      </c>
      <c r="J91" s="89" t="str">
        <f>IF(A91="","",VLOOKUP(A91,'[1]TARIF JEUX 2021-2022'!$A$4325:$G$6873,4,0))</f>
        <v/>
      </c>
      <c r="K91" s="90" t="str">
        <f>IF(A91="","",VLOOKUP(A91,'[1]TARIF JEUX 2021-2022'!$A$4325:$G$6873,5,0))</f>
        <v/>
      </c>
      <c r="L91" s="91" t="str">
        <f t="shared" si="4"/>
        <v/>
      </c>
      <c r="M91" s="91" t="str">
        <f t="shared" si="5"/>
        <v/>
      </c>
      <c r="N91" s="91" t="str">
        <f t="shared" si="6"/>
        <v/>
      </c>
    </row>
    <row r="92" spans="1:14" ht="18" customHeight="1" x14ac:dyDescent="0.25">
      <c r="A92" s="86"/>
      <c r="B92" s="87" t="str">
        <f>IF(A92="","",VLOOKUP(A92,'[1]TARIF JEUX 2021-2022'!$A$4325:$G$6873,2,0))</f>
        <v/>
      </c>
      <c r="C92" s="87"/>
      <c r="D92" s="87"/>
      <c r="E92" s="87"/>
      <c r="F92" s="87"/>
      <c r="G92" s="87"/>
      <c r="H92" s="88"/>
      <c r="I92" s="89" t="str">
        <f>IF(A92="","",VLOOKUP(A92,'[1]TARIF JEUX 2021-2022'!$A$4325:$G$6873,3,0))</f>
        <v/>
      </c>
      <c r="J92" s="89" t="str">
        <f>IF(A92="","",VLOOKUP(A92,'[1]TARIF JEUX 2021-2022'!$A$4325:$G$6873,4,0))</f>
        <v/>
      </c>
      <c r="K92" s="90" t="str">
        <f>IF(A92="","",VLOOKUP(A92,'[1]TARIF JEUX 2021-2022'!$A$4325:$G$6873,5,0))</f>
        <v/>
      </c>
      <c r="L92" s="91" t="str">
        <f t="shared" si="4"/>
        <v/>
      </c>
      <c r="M92" s="91" t="str">
        <f t="shared" si="5"/>
        <v/>
      </c>
      <c r="N92" s="91" t="str">
        <f t="shared" si="6"/>
        <v/>
      </c>
    </row>
    <row r="93" spans="1:14" ht="18" customHeight="1" x14ac:dyDescent="0.25">
      <c r="A93" s="86"/>
      <c r="B93" s="87" t="str">
        <f>IF(A93="","",VLOOKUP(A93,'[1]TARIF JEUX 2021-2022'!$A$4325:$G$6873,2,0))</f>
        <v/>
      </c>
      <c r="C93" s="87"/>
      <c r="D93" s="87"/>
      <c r="E93" s="87"/>
      <c r="F93" s="87"/>
      <c r="G93" s="87"/>
      <c r="H93" s="88"/>
      <c r="I93" s="89" t="str">
        <f>IF(A93="","",VLOOKUP(A93,'[1]TARIF JEUX 2021-2022'!$A$4325:$G$6873,3,0))</f>
        <v/>
      </c>
      <c r="J93" s="89" t="str">
        <f>IF(A93="","",VLOOKUP(A93,'[1]TARIF JEUX 2021-2022'!$A$4325:$G$6873,4,0))</f>
        <v/>
      </c>
      <c r="K93" s="90" t="str">
        <f>IF(A93="","",VLOOKUP(A93,'[1]TARIF JEUX 2021-2022'!$A$4325:$G$6873,5,0))</f>
        <v/>
      </c>
      <c r="L93" s="91" t="str">
        <f t="shared" si="4"/>
        <v/>
      </c>
      <c r="M93" s="91" t="str">
        <f t="shared" si="5"/>
        <v/>
      </c>
      <c r="N93" s="91" t="str">
        <f t="shared" si="6"/>
        <v/>
      </c>
    </row>
    <row r="94" spans="1:14" ht="18" customHeight="1" x14ac:dyDescent="0.25">
      <c r="A94" s="86"/>
      <c r="B94" s="87" t="str">
        <f>IF(A94="","",VLOOKUP(A94,'[1]TARIF JEUX 2021-2022'!$A$4325:$G$6873,2,0))</f>
        <v/>
      </c>
      <c r="C94" s="87"/>
      <c r="D94" s="87"/>
      <c r="E94" s="87"/>
      <c r="F94" s="87"/>
      <c r="G94" s="87"/>
      <c r="H94" s="88"/>
      <c r="I94" s="89" t="str">
        <f>IF(A94="","",VLOOKUP(A94,'[1]TARIF JEUX 2021-2022'!$A$4325:$G$6873,3,0))</f>
        <v/>
      </c>
      <c r="J94" s="89" t="str">
        <f>IF(A94="","",VLOOKUP(A94,'[1]TARIF JEUX 2021-2022'!$A$4325:$G$6873,4,0))</f>
        <v/>
      </c>
      <c r="K94" s="90" t="str">
        <f>IF(A94="","",VLOOKUP(A94,'[1]TARIF JEUX 2021-2022'!$A$4325:$G$6873,5,0))</f>
        <v/>
      </c>
      <c r="L94" s="91" t="str">
        <f t="shared" si="4"/>
        <v/>
      </c>
      <c r="M94" s="91" t="str">
        <f t="shared" si="5"/>
        <v/>
      </c>
      <c r="N94" s="91" t="str">
        <f t="shared" si="6"/>
        <v/>
      </c>
    </row>
    <row r="95" spans="1:14" ht="18" customHeight="1" x14ac:dyDescent="0.25">
      <c r="A95" s="86"/>
      <c r="B95" s="87" t="str">
        <f>IF(A95="","",VLOOKUP(A95,'[1]TARIF JEUX 2021-2022'!$A$4325:$G$6873,2,0))</f>
        <v/>
      </c>
      <c r="C95" s="87"/>
      <c r="D95" s="87"/>
      <c r="E95" s="87"/>
      <c r="F95" s="87"/>
      <c r="G95" s="87"/>
      <c r="H95" s="88"/>
      <c r="I95" s="89" t="str">
        <f>IF(A95="","",VLOOKUP(A95,'[1]TARIF JEUX 2021-2022'!$A$4325:$G$6873,3,0))</f>
        <v/>
      </c>
      <c r="J95" s="89" t="str">
        <f>IF(A95="","",VLOOKUP(A95,'[1]TARIF JEUX 2021-2022'!$A$4325:$G$6873,4,0))</f>
        <v/>
      </c>
      <c r="K95" s="90" t="str">
        <f>IF(A95="","",VLOOKUP(A95,'[1]TARIF JEUX 2021-2022'!$A$4325:$G$6873,5,0))</f>
        <v/>
      </c>
      <c r="L95" s="91" t="str">
        <f t="shared" si="4"/>
        <v/>
      </c>
      <c r="M95" s="91" t="str">
        <f t="shared" si="5"/>
        <v/>
      </c>
      <c r="N95" s="91" t="str">
        <f t="shared" si="6"/>
        <v/>
      </c>
    </row>
    <row r="96" spans="1:14" ht="18" customHeight="1" x14ac:dyDescent="0.25">
      <c r="A96" s="86"/>
      <c r="B96" s="87" t="str">
        <f>IF(A96="","",VLOOKUP(A96,'[1]TARIF JEUX 2021-2022'!$A$4325:$G$6873,2,0))</f>
        <v/>
      </c>
      <c r="C96" s="87"/>
      <c r="D96" s="87"/>
      <c r="E96" s="87"/>
      <c r="F96" s="87"/>
      <c r="G96" s="87"/>
      <c r="H96" s="88"/>
      <c r="I96" s="89" t="str">
        <f>IF(A96="","",VLOOKUP(A96,'[1]TARIF JEUX 2021-2022'!$A$4325:$G$6873,3,0))</f>
        <v/>
      </c>
      <c r="J96" s="89" t="str">
        <f>IF(A96="","",VLOOKUP(A96,'[1]TARIF JEUX 2021-2022'!$A$4325:$G$6873,4,0))</f>
        <v/>
      </c>
      <c r="K96" s="90" t="str">
        <f>IF(A96="","",VLOOKUP(A96,'[1]TARIF JEUX 2021-2022'!$A$4325:$G$6873,5,0))</f>
        <v/>
      </c>
      <c r="L96" s="91" t="str">
        <f t="shared" si="4"/>
        <v/>
      </c>
      <c r="M96" s="91" t="str">
        <f t="shared" si="5"/>
        <v/>
      </c>
      <c r="N96" s="91" t="str">
        <f t="shared" si="6"/>
        <v/>
      </c>
    </row>
    <row r="97" spans="1:14" ht="18" customHeight="1" x14ac:dyDescent="0.25">
      <c r="A97" s="86"/>
      <c r="B97" s="87" t="str">
        <f>IF(A97="","",VLOOKUP(A97,'[1]TARIF JEUX 2021-2022'!$A$4325:$G$6873,2,0))</f>
        <v/>
      </c>
      <c r="C97" s="87"/>
      <c r="D97" s="87"/>
      <c r="E97" s="87"/>
      <c r="F97" s="87"/>
      <c r="G97" s="87"/>
      <c r="H97" s="88"/>
      <c r="I97" s="89" t="str">
        <f>IF(A97="","",VLOOKUP(A97,'[1]TARIF JEUX 2021-2022'!$A$4325:$G$6873,3,0))</f>
        <v/>
      </c>
      <c r="J97" s="89" t="str">
        <f>IF(A97="","",VLOOKUP(A97,'[1]TARIF JEUX 2021-2022'!$A$4325:$G$6873,4,0))</f>
        <v/>
      </c>
      <c r="K97" s="90" t="str">
        <f>IF(A97="","",VLOOKUP(A97,'[1]TARIF JEUX 2021-2022'!$A$4325:$G$6873,5,0))</f>
        <v/>
      </c>
      <c r="L97" s="91" t="str">
        <f t="shared" si="4"/>
        <v/>
      </c>
      <c r="M97" s="91" t="str">
        <f t="shared" si="5"/>
        <v/>
      </c>
      <c r="N97" s="91" t="str">
        <f t="shared" si="6"/>
        <v/>
      </c>
    </row>
    <row r="98" spans="1:14" ht="18" customHeight="1" x14ac:dyDescent="0.25">
      <c r="A98" s="86"/>
      <c r="B98" s="87" t="str">
        <f>IF(A98="","",VLOOKUP(A98,'[1]TARIF JEUX 2021-2022'!$A$4325:$G$6873,2,0))</f>
        <v/>
      </c>
      <c r="C98" s="87"/>
      <c r="D98" s="87"/>
      <c r="E98" s="87"/>
      <c r="F98" s="87"/>
      <c r="G98" s="87"/>
      <c r="H98" s="88"/>
      <c r="I98" s="89" t="str">
        <f>IF(A98="","",VLOOKUP(A98,'[1]TARIF JEUX 2021-2022'!$A$4325:$G$6873,3,0))</f>
        <v/>
      </c>
      <c r="J98" s="89" t="str">
        <f>IF(A98="","",VLOOKUP(A98,'[1]TARIF JEUX 2021-2022'!$A$4325:$G$6873,4,0))</f>
        <v/>
      </c>
      <c r="K98" s="90" t="str">
        <f>IF(A98="","",VLOOKUP(A98,'[1]TARIF JEUX 2021-2022'!$A$4325:$G$6873,5,0))</f>
        <v/>
      </c>
      <c r="L98" s="91" t="str">
        <f t="shared" si="4"/>
        <v/>
      </c>
      <c r="M98" s="91" t="str">
        <f t="shared" si="5"/>
        <v/>
      </c>
      <c r="N98" s="91" t="str">
        <f t="shared" si="6"/>
        <v/>
      </c>
    </row>
    <row r="99" spans="1:14" ht="18" customHeight="1" x14ac:dyDescent="0.25">
      <c r="A99" s="86"/>
      <c r="B99" s="87" t="str">
        <f>IF(A99="","",VLOOKUP(A99,'[1]TARIF JEUX 2021-2022'!$A$4325:$G$6873,2,0))</f>
        <v/>
      </c>
      <c r="C99" s="87"/>
      <c r="D99" s="87"/>
      <c r="E99" s="87"/>
      <c r="F99" s="87"/>
      <c r="G99" s="87"/>
      <c r="H99" s="88"/>
      <c r="I99" s="89" t="str">
        <f>IF(A99="","",VLOOKUP(A99,'[1]TARIF JEUX 2021-2022'!$A$4325:$G$6873,3,0))</f>
        <v/>
      </c>
      <c r="J99" s="89" t="str">
        <f>IF(A99="","",VLOOKUP(A99,'[1]TARIF JEUX 2021-2022'!$A$4325:$G$6873,4,0))</f>
        <v/>
      </c>
      <c r="K99" s="90" t="str">
        <f>IF(A99="","",VLOOKUP(A99,'[1]TARIF JEUX 2021-2022'!$A$4325:$G$6873,5,0))</f>
        <v/>
      </c>
      <c r="L99" s="91" t="str">
        <f t="shared" si="4"/>
        <v/>
      </c>
      <c r="M99" s="91" t="str">
        <f t="shared" si="5"/>
        <v/>
      </c>
      <c r="N99" s="91" t="str">
        <f t="shared" si="6"/>
        <v/>
      </c>
    </row>
    <row r="100" spans="1:14" ht="18" customHeight="1" x14ac:dyDescent="0.25">
      <c r="A100" s="86"/>
      <c r="B100" s="87" t="str">
        <f>IF(A100="","",VLOOKUP(A100,'[1]TARIF JEUX 2021-2022'!$A$4325:$G$6873,2,0))</f>
        <v/>
      </c>
      <c r="C100" s="87"/>
      <c r="D100" s="87"/>
      <c r="E100" s="87"/>
      <c r="F100" s="87"/>
      <c r="G100" s="87"/>
      <c r="H100" s="88"/>
      <c r="I100" s="89" t="str">
        <f>IF(A100="","",VLOOKUP(A100,'[1]TARIF JEUX 2021-2022'!$A$4325:$G$6873,3,0))</f>
        <v/>
      </c>
      <c r="J100" s="89" t="str">
        <f>IF(A100="","",VLOOKUP(A100,'[1]TARIF JEUX 2021-2022'!$A$4325:$G$6873,4,0))</f>
        <v/>
      </c>
      <c r="K100" s="90" t="str">
        <f>IF(A100="","",VLOOKUP(A100,'[1]TARIF JEUX 2021-2022'!$A$4325:$G$6873,5,0))</f>
        <v/>
      </c>
      <c r="L100" s="91" t="str">
        <f t="shared" si="4"/>
        <v/>
      </c>
      <c r="M100" s="91" t="str">
        <f t="shared" si="5"/>
        <v/>
      </c>
      <c r="N100" s="91" t="str">
        <f t="shared" si="6"/>
        <v/>
      </c>
    </row>
    <row r="101" spans="1:14" ht="18" customHeight="1" x14ac:dyDescent="0.25">
      <c r="A101" s="86"/>
      <c r="B101" s="87" t="str">
        <f>IF(A101="","",VLOOKUP(A101,'[1]TARIF JEUX 2021-2022'!$A$4325:$G$6873,2,0))</f>
        <v/>
      </c>
      <c r="C101" s="87"/>
      <c r="D101" s="87"/>
      <c r="E101" s="87"/>
      <c r="F101" s="87"/>
      <c r="G101" s="87"/>
      <c r="H101" s="88"/>
      <c r="I101" s="89" t="str">
        <f>IF(A101="","",VLOOKUP(A101,'[1]TARIF JEUX 2021-2022'!$A$4325:$G$6873,3,0))</f>
        <v/>
      </c>
      <c r="J101" s="89" t="str">
        <f>IF(A101="","",VLOOKUP(A101,'[1]TARIF JEUX 2021-2022'!$A$4325:$G$6873,4,0))</f>
        <v/>
      </c>
      <c r="K101" s="90" t="str">
        <f>IF(A101="","",VLOOKUP(A101,'[1]TARIF JEUX 2021-2022'!$A$4325:$G$6873,5,0))</f>
        <v/>
      </c>
      <c r="L101" s="91" t="str">
        <f t="shared" si="4"/>
        <v/>
      </c>
      <c r="M101" s="91" t="str">
        <f t="shared" si="5"/>
        <v/>
      </c>
      <c r="N101" s="91" t="str">
        <f t="shared" si="6"/>
        <v/>
      </c>
    </row>
    <row r="102" spans="1:14" ht="18" customHeight="1" x14ac:dyDescent="0.25">
      <c r="A102" s="86"/>
      <c r="B102" s="87" t="str">
        <f>IF(A102="","",VLOOKUP(A102,'[1]TARIF JEUX 2021-2022'!$A$4325:$G$6873,2,0))</f>
        <v/>
      </c>
      <c r="C102" s="87"/>
      <c r="D102" s="87"/>
      <c r="E102" s="87"/>
      <c r="F102" s="87"/>
      <c r="G102" s="87"/>
      <c r="H102" s="88"/>
      <c r="I102" s="89" t="str">
        <f>IF(A102="","",VLOOKUP(A102,'[1]TARIF JEUX 2021-2022'!$A$4325:$G$6873,3,0))</f>
        <v/>
      </c>
      <c r="J102" s="89" t="str">
        <f>IF(A102="","",VLOOKUP(A102,'[1]TARIF JEUX 2021-2022'!$A$4325:$G$6873,4,0))</f>
        <v/>
      </c>
      <c r="K102" s="90" t="str">
        <f>IF(A102="","",VLOOKUP(A102,'[1]TARIF JEUX 2021-2022'!$A$4325:$G$6873,5,0))</f>
        <v/>
      </c>
      <c r="L102" s="91" t="str">
        <f t="shared" si="4"/>
        <v/>
      </c>
      <c r="M102" s="91" t="str">
        <f t="shared" si="5"/>
        <v/>
      </c>
      <c r="N102" s="91" t="str">
        <f t="shared" si="6"/>
        <v/>
      </c>
    </row>
    <row r="103" spans="1:14" ht="18" customHeight="1" x14ac:dyDescent="0.25">
      <c r="A103" s="86"/>
      <c r="B103" s="87" t="str">
        <f>IF(A103="","",VLOOKUP(A103,'[1]TARIF JEUX 2021-2022'!$A$4325:$G$6873,2,0))</f>
        <v/>
      </c>
      <c r="C103" s="87"/>
      <c r="D103" s="87"/>
      <c r="E103" s="87"/>
      <c r="F103" s="87"/>
      <c r="G103" s="87"/>
      <c r="H103" s="88"/>
      <c r="I103" s="89" t="str">
        <f>IF(A103="","",VLOOKUP(A103,'[1]TARIF JEUX 2021-2022'!$A$4325:$G$6873,3,0))</f>
        <v/>
      </c>
      <c r="J103" s="89" t="str">
        <f>IF(A103="","",VLOOKUP(A103,'[1]TARIF JEUX 2021-2022'!$A$4325:$G$6873,4,0))</f>
        <v/>
      </c>
      <c r="K103" s="90" t="str">
        <f>IF(A103="","",VLOOKUP(A103,'[1]TARIF JEUX 2021-2022'!$A$4325:$G$6873,5,0))</f>
        <v/>
      </c>
      <c r="L103" s="91" t="str">
        <f t="shared" si="4"/>
        <v/>
      </c>
      <c r="M103" s="91" t="str">
        <f t="shared" si="5"/>
        <v/>
      </c>
      <c r="N103" s="91" t="str">
        <f t="shared" si="6"/>
        <v/>
      </c>
    </row>
    <row r="104" spans="1:14" ht="18" customHeight="1" x14ac:dyDescent="0.25">
      <c r="A104" s="86"/>
      <c r="B104" s="87" t="str">
        <f>IF(A104="","",VLOOKUP(A104,'[1]TARIF JEUX 2021-2022'!$A$4325:$G$6873,2,0))</f>
        <v/>
      </c>
      <c r="C104" s="87"/>
      <c r="D104" s="87"/>
      <c r="E104" s="87"/>
      <c r="F104" s="87"/>
      <c r="G104" s="87"/>
      <c r="H104" s="88"/>
      <c r="I104" s="89" t="str">
        <f>IF(A104="","",VLOOKUP(A104,'[1]TARIF JEUX 2021-2022'!$A$4325:$G$6873,3,0))</f>
        <v/>
      </c>
      <c r="J104" s="89" t="str">
        <f>IF(A104="","",VLOOKUP(A104,'[1]TARIF JEUX 2021-2022'!$A$4325:$G$6873,4,0))</f>
        <v/>
      </c>
      <c r="K104" s="90" t="str">
        <f>IF(A104="","",VLOOKUP(A104,'[1]TARIF JEUX 2021-2022'!$A$4325:$G$6873,5,0))</f>
        <v/>
      </c>
      <c r="L104" s="91" t="str">
        <f t="shared" si="4"/>
        <v/>
      </c>
      <c r="M104" s="91" t="str">
        <f t="shared" si="5"/>
        <v/>
      </c>
      <c r="N104" s="91" t="str">
        <f t="shared" si="6"/>
        <v/>
      </c>
    </row>
    <row r="105" spans="1:14" ht="18" customHeight="1" x14ac:dyDescent="0.25">
      <c r="A105" s="86"/>
      <c r="B105" s="87" t="str">
        <f>IF(A105="","",VLOOKUP(A105,'[1]TARIF JEUX 2021-2022'!$A$4325:$G$6873,2,0))</f>
        <v/>
      </c>
      <c r="C105" s="87"/>
      <c r="D105" s="87"/>
      <c r="E105" s="87"/>
      <c r="F105" s="87"/>
      <c r="G105" s="87"/>
      <c r="H105" s="88"/>
      <c r="I105" s="89" t="str">
        <f>IF(A105="","",VLOOKUP(A105,'[1]TARIF JEUX 2021-2022'!$A$4325:$G$6873,3,0))</f>
        <v/>
      </c>
      <c r="J105" s="89" t="str">
        <f>IF(A105="","",VLOOKUP(A105,'[1]TARIF JEUX 2021-2022'!$A$4325:$G$6873,4,0))</f>
        <v/>
      </c>
      <c r="K105" s="90" t="str">
        <f>IF(A105="","",VLOOKUP(A105,'[1]TARIF JEUX 2021-2022'!$A$4325:$G$6873,5,0))</f>
        <v/>
      </c>
      <c r="L105" s="91" t="str">
        <f t="shared" si="4"/>
        <v/>
      </c>
      <c r="M105" s="91" t="str">
        <f t="shared" si="5"/>
        <v/>
      </c>
      <c r="N105" s="91" t="str">
        <f t="shared" si="6"/>
        <v/>
      </c>
    </row>
    <row r="106" spans="1:14" ht="18" customHeight="1" x14ac:dyDescent="0.25">
      <c r="A106" s="86"/>
      <c r="B106" s="87" t="str">
        <f>IF(A106="","",VLOOKUP(A106,'[1]TARIF JEUX 2021-2022'!$A$4325:$G$6873,2,0))</f>
        <v/>
      </c>
      <c r="C106" s="87"/>
      <c r="D106" s="87"/>
      <c r="E106" s="87"/>
      <c r="F106" s="87"/>
      <c r="G106" s="87"/>
      <c r="H106" s="88"/>
      <c r="I106" s="89" t="str">
        <f>IF(A106="","",VLOOKUP(A106,'[1]TARIF JEUX 2021-2022'!$A$4325:$G$6873,3,0))</f>
        <v/>
      </c>
      <c r="J106" s="89" t="str">
        <f>IF(A106="","",VLOOKUP(A106,'[1]TARIF JEUX 2021-2022'!$A$4325:$G$6873,4,0))</f>
        <v/>
      </c>
      <c r="K106" s="90" t="str">
        <f>IF(A106="","",VLOOKUP(A106,'[1]TARIF JEUX 2021-2022'!$A$4325:$G$6873,5,0))</f>
        <v/>
      </c>
      <c r="L106" s="91" t="str">
        <f t="shared" si="4"/>
        <v/>
      </c>
      <c r="M106" s="91" t="str">
        <f t="shared" si="5"/>
        <v/>
      </c>
      <c r="N106" s="91" t="str">
        <f t="shared" si="6"/>
        <v/>
      </c>
    </row>
    <row r="107" spans="1:14" ht="18" customHeight="1" x14ac:dyDescent="0.25">
      <c r="A107" s="86"/>
      <c r="B107" s="87" t="str">
        <f>IF(A107="","",VLOOKUP(A107,'[1]TARIF JEUX 2021-2022'!$A$4325:$G$6873,2,0))</f>
        <v/>
      </c>
      <c r="C107" s="87"/>
      <c r="D107" s="87"/>
      <c r="E107" s="87"/>
      <c r="F107" s="87"/>
      <c r="G107" s="87"/>
      <c r="H107" s="88"/>
      <c r="I107" s="89" t="str">
        <f>IF(A107="","",VLOOKUP(A107,'[1]TARIF JEUX 2021-2022'!$A$4325:$G$6873,3,0))</f>
        <v/>
      </c>
      <c r="J107" s="89" t="str">
        <f>IF(A107="","",VLOOKUP(A107,'[1]TARIF JEUX 2021-2022'!$A$4325:$G$6873,4,0))</f>
        <v/>
      </c>
      <c r="K107" s="90" t="str">
        <f>IF(A107="","",VLOOKUP(A107,'[1]TARIF JEUX 2021-2022'!$A$4325:$G$6873,5,0))</f>
        <v/>
      </c>
      <c r="L107" s="91" t="str">
        <f t="shared" si="4"/>
        <v/>
      </c>
      <c r="M107" s="91" t="str">
        <f t="shared" si="5"/>
        <v/>
      </c>
      <c r="N107" s="91" t="str">
        <f t="shared" si="6"/>
        <v/>
      </c>
    </row>
    <row r="108" spans="1:14" ht="18" customHeight="1" x14ac:dyDescent="0.25">
      <c r="A108" s="86"/>
      <c r="B108" s="87" t="str">
        <f>IF(A108="","",VLOOKUP(A108,'[1]TARIF JEUX 2021-2022'!$A$4325:$G$6873,2,0))</f>
        <v/>
      </c>
      <c r="C108" s="87"/>
      <c r="D108" s="87"/>
      <c r="E108" s="87"/>
      <c r="F108" s="87"/>
      <c r="G108" s="87"/>
      <c r="H108" s="88"/>
      <c r="I108" s="89" t="str">
        <f>IF(A108="","",VLOOKUP(A108,'[1]TARIF JEUX 2021-2022'!$A$4325:$G$6873,3,0))</f>
        <v/>
      </c>
      <c r="J108" s="89" t="str">
        <f>IF(A108="","",VLOOKUP(A108,'[1]TARIF JEUX 2021-2022'!$A$4325:$G$6873,4,0))</f>
        <v/>
      </c>
      <c r="K108" s="90" t="str">
        <f>IF(A108="","",VLOOKUP(A108,'[1]TARIF JEUX 2021-2022'!$A$4325:$G$6873,5,0))</f>
        <v/>
      </c>
      <c r="L108" s="91" t="str">
        <f t="shared" si="4"/>
        <v/>
      </c>
      <c r="M108" s="91" t="str">
        <f t="shared" si="5"/>
        <v/>
      </c>
      <c r="N108" s="91" t="str">
        <f t="shared" si="6"/>
        <v/>
      </c>
    </row>
    <row r="109" spans="1:14" ht="18" customHeight="1" x14ac:dyDescent="0.25">
      <c r="A109" s="86"/>
      <c r="B109" s="87" t="str">
        <f>IF(A109="","",VLOOKUP(A109,'[1]TARIF JEUX 2021-2022'!$A$4325:$G$6873,2,0))</f>
        <v/>
      </c>
      <c r="C109" s="87"/>
      <c r="D109" s="87"/>
      <c r="E109" s="87"/>
      <c r="F109" s="87"/>
      <c r="G109" s="87"/>
      <c r="H109" s="88"/>
      <c r="I109" s="89" t="str">
        <f>IF(A109="","",VLOOKUP(A109,'[1]TARIF JEUX 2021-2022'!$A$4325:$G$6873,3,0))</f>
        <v/>
      </c>
      <c r="J109" s="89" t="str">
        <f>IF(A109="","",VLOOKUP(A109,'[1]TARIF JEUX 2021-2022'!$A$4325:$G$6873,4,0))</f>
        <v/>
      </c>
      <c r="K109" s="90" t="str">
        <f>IF(A109="","",VLOOKUP(A109,'[1]TARIF JEUX 2021-2022'!$A$4325:$G$6873,5,0))</f>
        <v/>
      </c>
      <c r="L109" s="91" t="str">
        <f t="shared" si="4"/>
        <v/>
      </c>
      <c r="M109" s="91" t="str">
        <f t="shared" si="5"/>
        <v/>
      </c>
      <c r="N109" s="91" t="str">
        <f t="shared" si="6"/>
        <v/>
      </c>
    </row>
    <row r="110" spans="1:14" ht="18" customHeight="1" x14ac:dyDescent="0.25">
      <c r="A110" s="86"/>
      <c r="B110" s="87" t="str">
        <f>IF(A110="","",VLOOKUP(A110,'[1]TARIF JEUX 2021-2022'!$A$4325:$G$6873,2,0))</f>
        <v/>
      </c>
      <c r="C110" s="87"/>
      <c r="D110" s="87"/>
      <c r="E110" s="87"/>
      <c r="F110" s="87"/>
      <c r="G110" s="87"/>
      <c r="H110" s="88"/>
      <c r="I110" s="89" t="str">
        <f>IF(A110="","",VLOOKUP(A110,'[1]TARIF JEUX 2021-2022'!$A$4325:$G$6873,3,0))</f>
        <v/>
      </c>
      <c r="J110" s="89" t="str">
        <f>IF(A110="","",VLOOKUP(A110,'[1]TARIF JEUX 2021-2022'!$A$4325:$G$6873,4,0))</f>
        <v/>
      </c>
      <c r="K110" s="90" t="str">
        <f>IF(A110="","",VLOOKUP(A110,'[1]TARIF JEUX 2021-2022'!$A$4325:$G$6873,5,0))</f>
        <v/>
      </c>
      <c r="L110" s="91" t="str">
        <f t="shared" si="4"/>
        <v/>
      </c>
      <c r="M110" s="91" t="str">
        <f t="shared" si="5"/>
        <v/>
      </c>
      <c r="N110" s="91" t="str">
        <f t="shared" si="6"/>
        <v/>
      </c>
    </row>
    <row r="111" spans="1:14" ht="18" customHeight="1" x14ac:dyDescent="0.25">
      <c r="A111" s="86"/>
      <c r="B111" s="87" t="str">
        <f>IF(A111="","",VLOOKUP(A111,'[1]TARIF JEUX 2021-2022'!$A$4325:$G$6873,2,0))</f>
        <v/>
      </c>
      <c r="C111" s="87"/>
      <c r="D111" s="87"/>
      <c r="E111" s="87"/>
      <c r="F111" s="87"/>
      <c r="G111" s="87"/>
      <c r="H111" s="88"/>
      <c r="I111" s="89" t="str">
        <f>IF(A111="","",VLOOKUP(A111,'[1]TARIF JEUX 2021-2022'!$A$4325:$G$6873,3,0))</f>
        <v/>
      </c>
      <c r="J111" s="89" t="str">
        <f>IF(A111="","",VLOOKUP(A111,'[1]TARIF JEUX 2021-2022'!$A$4325:$G$6873,4,0))</f>
        <v/>
      </c>
      <c r="K111" s="90" t="str">
        <f>IF(A111="","",VLOOKUP(A111,'[1]TARIF JEUX 2021-2022'!$A$4325:$G$6873,5,0))</f>
        <v/>
      </c>
      <c r="L111" s="91" t="str">
        <f t="shared" si="4"/>
        <v/>
      </c>
      <c r="M111" s="91" t="str">
        <f t="shared" si="5"/>
        <v/>
      </c>
      <c r="N111" s="91" t="str">
        <f t="shared" si="6"/>
        <v/>
      </c>
    </row>
    <row r="112" spans="1:14" ht="18" customHeight="1" x14ac:dyDescent="0.25">
      <c r="A112" s="86"/>
      <c r="B112" s="87" t="str">
        <f>IF(A112="","",VLOOKUP(A112,'[1]TARIF JEUX 2021-2022'!$A$4325:$G$6873,2,0))</f>
        <v/>
      </c>
      <c r="C112" s="87"/>
      <c r="D112" s="87"/>
      <c r="E112" s="87"/>
      <c r="F112" s="87"/>
      <c r="G112" s="87"/>
      <c r="H112" s="88"/>
      <c r="I112" s="89" t="str">
        <f>IF(A112="","",VLOOKUP(A112,'[1]TARIF JEUX 2021-2022'!$A$4325:$G$6873,3,0))</f>
        <v/>
      </c>
      <c r="J112" s="89" t="str">
        <f>IF(A112="","",VLOOKUP(A112,'[1]TARIF JEUX 2021-2022'!$A$4325:$G$6873,4,0))</f>
        <v/>
      </c>
      <c r="K112" s="90" t="str">
        <f>IF(A112="","",VLOOKUP(A112,'[1]TARIF JEUX 2021-2022'!$A$4325:$G$6873,5,0))</f>
        <v/>
      </c>
      <c r="L112" s="91" t="str">
        <f t="shared" si="4"/>
        <v/>
      </c>
      <c r="M112" s="91" t="str">
        <f t="shared" si="5"/>
        <v/>
      </c>
      <c r="N112" s="91" t="str">
        <f t="shared" si="6"/>
        <v/>
      </c>
    </row>
    <row r="113" spans="1:14" ht="18" customHeight="1" x14ac:dyDescent="0.25">
      <c r="A113" s="86"/>
      <c r="B113" s="87" t="str">
        <f>IF(A113="","",VLOOKUP(A113,'[1]TARIF JEUX 2021-2022'!$A$4325:$G$6873,2,0))</f>
        <v/>
      </c>
      <c r="C113" s="87"/>
      <c r="D113" s="87"/>
      <c r="E113" s="87"/>
      <c r="F113" s="87"/>
      <c r="G113" s="87"/>
      <c r="H113" s="88"/>
      <c r="I113" s="89" t="str">
        <f>IF(A113="","",VLOOKUP(A113,'[1]TARIF JEUX 2021-2022'!$A$4325:$G$6873,3,0))</f>
        <v/>
      </c>
      <c r="J113" s="89" t="str">
        <f>IF(A113="","",VLOOKUP(A113,'[1]TARIF JEUX 2021-2022'!$A$4325:$G$6873,4,0))</f>
        <v/>
      </c>
      <c r="K113" s="90" t="str">
        <f>IF(A113="","",VLOOKUP(A113,'[1]TARIF JEUX 2021-2022'!$A$4325:$G$6873,5,0))</f>
        <v/>
      </c>
      <c r="L113" s="91" t="str">
        <f t="shared" si="4"/>
        <v/>
      </c>
      <c r="M113" s="91" t="str">
        <f t="shared" si="5"/>
        <v/>
      </c>
      <c r="N113" s="91" t="str">
        <f t="shared" si="6"/>
        <v/>
      </c>
    </row>
    <row r="114" spans="1:14" ht="18" customHeight="1" x14ac:dyDescent="0.25">
      <c r="A114" s="86"/>
      <c r="B114" s="87" t="str">
        <f>IF(A114="","",VLOOKUP(A114,'[1]TARIF JEUX 2021-2022'!$A$4325:$G$6873,2,0))</f>
        <v/>
      </c>
      <c r="C114" s="87"/>
      <c r="D114" s="87"/>
      <c r="E114" s="87"/>
      <c r="F114" s="87"/>
      <c r="G114" s="87"/>
      <c r="H114" s="88"/>
      <c r="I114" s="89" t="str">
        <f>IF(A114="","",VLOOKUP(A114,'[1]TARIF JEUX 2021-2022'!$A$4325:$G$6873,3,0))</f>
        <v/>
      </c>
      <c r="J114" s="89" t="str">
        <f>IF(A114="","",VLOOKUP(A114,'[1]TARIF JEUX 2021-2022'!$A$4325:$G$6873,4,0))</f>
        <v/>
      </c>
      <c r="K114" s="90" t="str">
        <f>IF(A114="","",VLOOKUP(A114,'[1]TARIF JEUX 2021-2022'!$A$4325:$G$6873,5,0))</f>
        <v/>
      </c>
      <c r="L114" s="91" t="str">
        <f t="shared" si="4"/>
        <v/>
      </c>
      <c r="M114" s="91" t="str">
        <f t="shared" si="5"/>
        <v/>
      </c>
      <c r="N114" s="91" t="str">
        <f t="shared" si="6"/>
        <v/>
      </c>
    </row>
    <row r="115" spans="1:14" ht="18" customHeight="1" x14ac:dyDescent="0.25">
      <c r="A115" s="86"/>
      <c r="B115" s="87" t="str">
        <f>IF(A115="","",VLOOKUP(A115,'[1]TARIF JEUX 2021-2022'!$A$4325:$G$6873,2,0))</f>
        <v/>
      </c>
      <c r="C115" s="87"/>
      <c r="D115" s="87"/>
      <c r="E115" s="87"/>
      <c r="F115" s="87"/>
      <c r="G115" s="87"/>
      <c r="H115" s="88"/>
      <c r="I115" s="89" t="str">
        <f>IF(A115="","",VLOOKUP(A115,'[1]TARIF JEUX 2021-2022'!$A$4325:$G$6873,3,0))</f>
        <v/>
      </c>
      <c r="J115" s="89" t="str">
        <f>IF(A115="","",VLOOKUP(A115,'[1]TARIF JEUX 2021-2022'!$A$4325:$G$6873,4,0))</f>
        <v/>
      </c>
      <c r="K115" s="90" t="str">
        <f>IF(A115="","",VLOOKUP(A115,'[1]TARIF JEUX 2021-2022'!$A$4325:$G$6873,5,0))</f>
        <v/>
      </c>
      <c r="L115" s="91" t="str">
        <f t="shared" si="4"/>
        <v/>
      </c>
      <c r="M115" s="91" t="str">
        <f t="shared" si="5"/>
        <v/>
      </c>
      <c r="N115" s="91" t="str">
        <f t="shared" si="6"/>
        <v/>
      </c>
    </row>
    <row r="116" spans="1:14" ht="18" customHeight="1" x14ac:dyDescent="0.25">
      <c r="A116" s="86"/>
      <c r="B116" s="87" t="str">
        <f>IF(A116="","",VLOOKUP(A116,'[1]TARIF JEUX 2021-2022'!$A$4325:$G$6873,2,0))</f>
        <v/>
      </c>
      <c r="C116" s="87"/>
      <c r="D116" s="87"/>
      <c r="E116" s="87"/>
      <c r="F116" s="87"/>
      <c r="G116" s="87"/>
      <c r="H116" s="88"/>
      <c r="I116" s="89" t="str">
        <f>IF(A116="","",VLOOKUP(A116,'[1]TARIF JEUX 2021-2022'!$A$4325:$G$6873,3,0))</f>
        <v/>
      </c>
      <c r="J116" s="89" t="str">
        <f>IF(A116="","",VLOOKUP(A116,'[1]TARIF JEUX 2021-2022'!$A$4325:$G$6873,4,0))</f>
        <v/>
      </c>
      <c r="K116" s="90" t="str">
        <f>IF(A116="","",VLOOKUP(A116,'[1]TARIF JEUX 2021-2022'!$A$4325:$G$6873,5,0))</f>
        <v/>
      </c>
      <c r="L116" s="91" t="str">
        <f t="shared" si="4"/>
        <v/>
      </c>
      <c r="M116" s="91" t="str">
        <f t="shared" si="5"/>
        <v/>
      </c>
      <c r="N116" s="91" t="str">
        <f t="shared" si="6"/>
        <v/>
      </c>
    </row>
    <row r="117" spans="1:14" ht="18" customHeight="1" x14ac:dyDescent="0.25">
      <c r="A117" s="86"/>
      <c r="B117" s="87" t="str">
        <f>IF(A117="","",VLOOKUP(A117,'[1]TARIF JEUX 2021-2022'!$A$4325:$G$6873,2,0))</f>
        <v/>
      </c>
      <c r="C117" s="87"/>
      <c r="D117" s="87"/>
      <c r="E117" s="87"/>
      <c r="F117" s="87"/>
      <c r="G117" s="87"/>
      <c r="H117" s="88"/>
      <c r="I117" s="89" t="str">
        <f>IF(A117="","",VLOOKUP(A117,'[1]TARIF JEUX 2021-2022'!$A$4325:$G$6873,3,0))</f>
        <v/>
      </c>
      <c r="J117" s="89" t="str">
        <f>IF(A117="","",VLOOKUP(A117,'[1]TARIF JEUX 2021-2022'!$A$4325:$G$6873,4,0))</f>
        <v/>
      </c>
      <c r="K117" s="90" t="str">
        <f>IF(A117="","",VLOOKUP(A117,'[1]TARIF JEUX 2021-2022'!$A$4325:$G$6873,5,0))</f>
        <v/>
      </c>
      <c r="L117" s="91" t="str">
        <f t="shared" si="4"/>
        <v/>
      </c>
      <c r="M117" s="91" t="str">
        <f t="shared" si="5"/>
        <v/>
      </c>
      <c r="N117" s="91" t="str">
        <f t="shared" si="6"/>
        <v/>
      </c>
    </row>
    <row r="118" spans="1:14" ht="18" customHeight="1" x14ac:dyDescent="0.25">
      <c r="A118" s="86"/>
      <c r="B118" s="87" t="str">
        <f>IF(A118="","",VLOOKUP(A118,'[1]TARIF JEUX 2021-2022'!$A$4325:$G$6873,2,0))</f>
        <v/>
      </c>
      <c r="C118" s="87"/>
      <c r="D118" s="87"/>
      <c r="E118" s="87"/>
      <c r="F118" s="87"/>
      <c r="G118" s="87"/>
      <c r="H118" s="88"/>
      <c r="I118" s="89" t="str">
        <f>IF(A118="","",VLOOKUP(A118,'[1]TARIF JEUX 2021-2022'!$A$4325:$G$6873,3,0))</f>
        <v/>
      </c>
      <c r="J118" s="89" t="str">
        <f>IF(A118="","",VLOOKUP(A118,'[1]TARIF JEUX 2021-2022'!$A$4325:$G$6873,4,0))</f>
        <v/>
      </c>
      <c r="K118" s="90" t="str">
        <f>IF(A118="","",VLOOKUP(A118,'[1]TARIF JEUX 2021-2022'!$A$4325:$G$6873,5,0))</f>
        <v/>
      </c>
      <c r="L118" s="91" t="str">
        <f t="shared" si="4"/>
        <v/>
      </c>
      <c r="M118" s="91" t="str">
        <f t="shared" si="5"/>
        <v/>
      </c>
      <c r="N118" s="91" t="str">
        <f t="shared" si="6"/>
        <v/>
      </c>
    </row>
    <row r="119" spans="1:14" ht="18" customHeight="1" x14ac:dyDescent="0.25">
      <c r="A119" s="86"/>
      <c r="B119" s="87" t="str">
        <f>IF(A119="","",VLOOKUP(A119,'[1]TARIF JEUX 2021-2022'!$A$4325:$G$6873,2,0))</f>
        <v/>
      </c>
      <c r="C119" s="87"/>
      <c r="D119" s="87"/>
      <c r="E119" s="87"/>
      <c r="F119" s="87"/>
      <c r="G119" s="87"/>
      <c r="H119" s="88"/>
      <c r="I119" s="89" t="str">
        <f>IF(A119="","",VLOOKUP(A119,'[1]TARIF JEUX 2021-2022'!$A$4325:$G$6873,3,0))</f>
        <v/>
      </c>
      <c r="J119" s="89" t="str">
        <f>IF(A119="","",VLOOKUP(A119,'[1]TARIF JEUX 2021-2022'!$A$4325:$G$6873,4,0))</f>
        <v/>
      </c>
      <c r="K119" s="90" t="str">
        <f>IF(A119="","",VLOOKUP(A119,'[1]TARIF JEUX 2021-2022'!$A$4325:$G$6873,5,0))</f>
        <v/>
      </c>
      <c r="L119" s="91" t="str">
        <f t="shared" si="4"/>
        <v/>
      </c>
      <c r="M119" s="91" t="str">
        <f t="shared" si="5"/>
        <v/>
      </c>
      <c r="N119" s="91" t="str">
        <f t="shared" si="6"/>
        <v/>
      </c>
    </row>
    <row r="120" spans="1:14" ht="18" customHeight="1" x14ac:dyDescent="0.25">
      <c r="A120" s="86"/>
      <c r="B120" s="87" t="str">
        <f>IF(A120="","",VLOOKUP(A120,'[1]TARIF JEUX 2021-2022'!$A$4325:$G$6873,2,0))</f>
        <v/>
      </c>
      <c r="C120" s="87"/>
      <c r="D120" s="87"/>
      <c r="E120" s="87"/>
      <c r="F120" s="87"/>
      <c r="G120" s="87"/>
      <c r="H120" s="88"/>
      <c r="I120" s="89" t="str">
        <f>IF(A120="","",VLOOKUP(A120,'[1]TARIF JEUX 2021-2022'!$A$4325:$G$6873,3,0))</f>
        <v/>
      </c>
      <c r="J120" s="89" t="str">
        <f>IF(A120="","",VLOOKUP(A120,'[1]TARIF JEUX 2021-2022'!$A$4325:$G$6873,4,0))</f>
        <v/>
      </c>
      <c r="K120" s="90" t="str">
        <f>IF(A120="","",VLOOKUP(A120,'[1]TARIF JEUX 2021-2022'!$A$4325:$G$6873,5,0))</f>
        <v/>
      </c>
      <c r="L120" s="91" t="str">
        <f t="shared" si="4"/>
        <v/>
      </c>
      <c r="M120" s="91" t="str">
        <f t="shared" si="5"/>
        <v/>
      </c>
      <c r="N120" s="91" t="str">
        <f t="shared" si="6"/>
        <v/>
      </c>
    </row>
    <row r="121" spans="1:14" ht="18" customHeight="1" x14ac:dyDescent="0.25">
      <c r="A121" s="86"/>
      <c r="B121" s="87" t="str">
        <f>IF(A121="","",VLOOKUP(A121,'[1]TARIF JEUX 2021-2022'!$A$4325:$G$6873,2,0))</f>
        <v/>
      </c>
      <c r="C121" s="87"/>
      <c r="D121" s="87"/>
      <c r="E121" s="87"/>
      <c r="F121" s="87"/>
      <c r="G121" s="87"/>
      <c r="H121" s="88"/>
      <c r="I121" s="89" t="str">
        <f>IF(A121="","",VLOOKUP(A121,'[1]TARIF JEUX 2021-2022'!$A$4325:$G$6873,3,0))</f>
        <v/>
      </c>
      <c r="J121" s="89" t="str">
        <f>IF(A121="","",VLOOKUP(A121,'[1]TARIF JEUX 2021-2022'!$A$4325:$G$6873,4,0))</f>
        <v/>
      </c>
      <c r="K121" s="90" t="str">
        <f>IF(A121="","",VLOOKUP(A121,'[1]TARIF JEUX 2021-2022'!$A$4325:$G$6873,5,0))</f>
        <v/>
      </c>
      <c r="L121" s="91" t="str">
        <f t="shared" si="4"/>
        <v/>
      </c>
      <c r="M121" s="91" t="str">
        <f t="shared" si="5"/>
        <v/>
      </c>
      <c r="N121" s="91" t="str">
        <f t="shared" si="6"/>
        <v/>
      </c>
    </row>
    <row r="122" spans="1:14" ht="18" customHeight="1" x14ac:dyDescent="0.25">
      <c r="A122" s="86"/>
      <c r="B122" s="87" t="str">
        <f>IF(A122="","",VLOOKUP(A122,'[1]TARIF JEUX 2021-2022'!$A$4325:$G$6873,2,0))</f>
        <v/>
      </c>
      <c r="C122" s="87"/>
      <c r="D122" s="87"/>
      <c r="E122" s="87"/>
      <c r="F122" s="87"/>
      <c r="G122" s="87"/>
      <c r="H122" s="88"/>
      <c r="I122" s="89" t="str">
        <f>IF(A122="","",VLOOKUP(A122,'[1]TARIF JEUX 2021-2022'!$A$4325:$G$6873,3,0))</f>
        <v/>
      </c>
      <c r="J122" s="89" t="str">
        <f>IF(A122="","",VLOOKUP(A122,'[1]TARIF JEUX 2021-2022'!$A$4325:$G$6873,4,0))</f>
        <v/>
      </c>
      <c r="K122" s="90" t="str">
        <f>IF(A122="","",VLOOKUP(A122,'[1]TARIF JEUX 2021-2022'!$A$4325:$G$6873,5,0))</f>
        <v/>
      </c>
      <c r="L122" s="91" t="str">
        <f t="shared" si="4"/>
        <v/>
      </c>
      <c r="M122" s="91" t="str">
        <f t="shared" si="5"/>
        <v/>
      </c>
      <c r="N122" s="91" t="str">
        <f t="shared" si="6"/>
        <v/>
      </c>
    </row>
    <row r="123" spans="1:14" ht="18" customHeight="1" x14ac:dyDescent="0.25">
      <c r="A123" s="86"/>
      <c r="B123" s="87" t="str">
        <f>IF(A123="","",VLOOKUP(A123,'[1]TARIF JEUX 2021-2022'!$A$4325:$G$6873,2,0))</f>
        <v/>
      </c>
      <c r="C123" s="87"/>
      <c r="D123" s="87"/>
      <c r="E123" s="87"/>
      <c r="F123" s="87"/>
      <c r="G123" s="87"/>
      <c r="H123" s="88"/>
      <c r="I123" s="89" t="str">
        <f>IF(A123="","",VLOOKUP(A123,'[1]TARIF JEUX 2021-2022'!$A$4325:$G$6873,3,0))</f>
        <v/>
      </c>
      <c r="J123" s="89" t="str">
        <f>IF(A123="","",VLOOKUP(A123,'[1]TARIF JEUX 2021-2022'!$A$4325:$G$6873,4,0))</f>
        <v/>
      </c>
      <c r="K123" s="90" t="str">
        <f>IF(A123="","",VLOOKUP(A123,'[1]TARIF JEUX 2021-2022'!$A$4325:$G$6873,5,0))</f>
        <v/>
      </c>
      <c r="L123" s="91" t="str">
        <f t="shared" si="4"/>
        <v/>
      </c>
      <c r="M123" s="91" t="str">
        <f t="shared" si="5"/>
        <v/>
      </c>
      <c r="N123" s="91" t="str">
        <f t="shared" si="6"/>
        <v/>
      </c>
    </row>
    <row r="124" spans="1:14" ht="18" customHeight="1" x14ac:dyDescent="0.25">
      <c r="A124" s="86"/>
      <c r="B124" s="87" t="str">
        <f>IF(A124="","",VLOOKUP(A124,'[1]TARIF JEUX 2021-2022'!$A$4325:$G$6873,2,0))</f>
        <v/>
      </c>
      <c r="C124" s="87"/>
      <c r="D124" s="87"/>
      <c r="E124" s="87"/>
      <c r="F124" s="87"/>
      <c r="G124" s="87"/>
      <c r="H124" s="88"/>
      <c r="I124" s="89" t="str">
        <f>IF(A124="","",VLOOKUP(A124,'[1]TARIF JEUX 2021-2022'!$A$4325:$G$6873,3,0))</f>
        <v/>
      </c>
      <c r="J124" s="89" t="str">
        <f>IF(A124="","",VLOOKUP(A124,'[1]TARIF JEUX 2021-2022'!$A$4325:$G$6873,4,0))</f>
        <v/>
      </c>
      <c r="K124" s="90" t="str">
        <f>IF(A124="","",VLOOKUP(A124,'[1]TARIF JEUX 2021-2022'!$A$4325:$G$6873,5,0))</f>
        <v/>
      </c>
      <c r="L124" s="91" t="str">
        <f t="shared" si="4"/>
        <v/>
      </c>
      <c r="M124" s="91" t="str">
        <f t="shared" si="5"/>
        <v/>
      </c>
      <c r="N124" s="91" t="str">
        <f t="shared" si="6"/>
        <v/>
      </c>
    </row>
    <row r="125" spans="1:14" ht="18" customHeight="1" x14ac:dyDescent="0.25">
      <c r="A125" s="86"/>
      <c r="B125" s="87" t="str">
        <f>IF(A125="","",VLOOKUP(A125,'[1]TARIF JEUX 2021-2022'!$A$4325:$G$6873,2,0))</f>
        <v/>
      </c>
      <c r="C125" s="87"/>
      <c r="D125" s="87"/>
      <c r="E125" s="87"/>
      <c r="F125" s="87"/>
      <c r="G125" s="87"/>
      <c r="H125" s="88"/>
      <c r="I125" s="89" t="str">
        <f>IF(A125="","",VLOOKUP(A125,'[1]TARIF JEUX 2021-2022'!$A$4325:$G$6873,3,0))</f>
        <v/>
      </c>
      <c r="J125" s="89" t="str">
        <f>IF(A125="","",VLOOKUP(A125,'[1]TARIF JEUX 2021-2022'!$A$4325:$G$6873,4,0))</f>
        <v/>
      </c>
      <c r="K125" s="90" t="str">
        <f>IF(A125="","",VLOOKUP(A125,'[1]TARIF JEUX 2021-2022'!$A$4325:$G$6873,5,0))</f>
        <v/>
      </c>
      <c r="L125" s="91" t="str">
        <f t="shared" si="4"/>
        <v/>
      </c>
      <c r="M125" s="91" t="str">
        <f t="shared" si="5"/>
        <v/>
      </c>
      <c r="N125" s="91" t="str">
        <f t="shared" si="6"/>
        <v/>
      </c>
    </row>
    <row r="126" spans="1:14" ht="18" customHeight="1" x14ac:dyDescent="0.25">
      <c r="A126" s="86"/>
      <c r="B126" s="87" t="str">
        <f>IF(A126="","",VLOOKUP(A126,'[1]TARIF JEUX 2021-2022'!$A$4325:$G$6873,2,0))</f>
        <v/>
      </c>
      <c r="C126" s="87"/>
      <c r="D126" s="87"/>
      <c r="E126" s="87"/>
      <c r="F126" s="87"/>
      <c r="G126" s="87"/>
      <c r="H126" s="88"/>
      <c r="I126" s="89" t="str">
        <f>IF(A126="","",VLOOKUP(A126,'[1]TARIF JEUX 2021-2022'!$A$4325:$G$6873,3,0))</f>
        <v/>
      </c>
      <c r="J126" s="89" t="str">
        <f>IF(A126="","",VLOOKUP(A126,'[1]TARIF JEUX 2021-2022'!$A$4325:$G$6873,4,0))</f>
        <v/>
      </c>
      <c r="K126" s="90" t="str">
        <f>IF(A126="","",VLOOKUP(A126,'[1]TARIF JEUX 2021-2022'!$A$4325:$G$6873,5,0))</f>
        <v/>
      </c>
      <c r="L126" s="91" t="str">
        <f t="shared" si="4"/>
        <v/>
      </c>
      <c r="M126" s="91" t="str">
        <f t="shared" si="5"/>
        <v/>
      </c>
      <c r="N126" s="91" t="str">
        <f t="shared" si="6"/>
        <v/>
      </c>
    </row>
    <row r="127" spans="1:14" ht="18" customHeight="1" x14ac:dyDescent="0.25">
      <c r="A127" s="86"/>
      <c r="B127" s="87" t="str">
        <f>IF(A127="","",VLOOKUP(A127,'[1]TARIF JEUX 2021-2022'!$A$4325:$G$6873,2,0))</f>
        <v/>
      </c>
      <c r="C127" s="87"/>
      <c r="D127" s="87"/>
      <c r="E127" s="87"/>
      <c r="F127" s="87"/>
      <c r="G127" s="87"/>
      <c r="H127" s="88"/>
      <c r="I127" s="89" t="str">
        <f>IF(A127="","",VLOOKUP(A127,'[1]TARIF JEUX 2021-2022'!$A$4325:$G$6873,3,0))</f>
        <v/>
      </c>
      <c r="J127" s="89" t="str">
        <f>IF(A127="","",VLOOKUP(A127,'[1]TARIF JEUX 2021-2022'!$A$4325:$G$6873,4,0))</f>
        <v/>
      </c>
      <c r="K127" s="90" t="str">
        <f>IF(A127="","",VLOOKUP(A127,'[1]TARIF JEUX 2021-2022'!$A$4325:$G$6873,5,0))</f>
        <v/>
      </c>
      <c r="L127" s="91" t="str">
        <f t="shared" si="4"/>
        <v/>
      </c>
      <c r="M127" s="91" t="str">
        <f t="shared" si="5"/>
        <v/>
      </c>
      <c r="N127" s="91" t="str">
        <f t="shared" si="6"/>
        <v/>
      </c>
    </row>
    <row r="128" spans="1:14" ht="18" customHeight="1" x14ac:dyDescent="0.25">
      <c r="A128" s="86"/>
      <c r="B128" s="87" t="str">
        <f>IF(A128="","",VLOOKUP(A128,'[1]TARIF JEUX 2021-2022'!$A$4325:$G$6873,2,0))</f>
        <v/>
      </c>
      <c r="C128" s="87"/>
      <c r="D128" s="87"/>
      <c r="E128" s="87"/>
      <c r="F128" s="87"/>
      <c r="G128" s="87"/>
      <c r="H128" s="88"/>
      <c r="I128" s="89" t="str">
        <f>IF(A128="","",VLOOKUP(A128,'[1]TARIF JEUX 2021-2022'!$A$4325:$G$6873,3,0))</f>
        <v/>
      </c>
      <c r="J128" s="89" t="str">
        <f>IF(A128="","",VLOOKUP(A128,'[1]TARIF JEUX 2021-2022'!$A$4325:$G$6873,4,0))</f>
        <v/>
      </c>
      <c r="K128" s="90" t="str">
        <f>IF(A128="","",VLOOKUP(A128,'[1]TARIF JEUX 2021-2022'!$A$4325:$G$6873,5,0))</f>
        <v/>
      </c>
      <c r="L128" s="91" t="str">
        <f t="shared" si="4"/>
        <v/>
      </c>
      <c r="M128" s="91" t="str">
        <f t="shared" si="5"/>
        <v/>
      </c>
      <c r="N128" s="91" t="str">
        <f t="shared" si="6"/>
        <v/>
      </c>
    </row>
    <row r="129" spans="1:14" ht="18" customHeight="1" x14ac:dyDescent="0.25">
      <c r="A129" s="86"/>
      <c r="B129" s="87" t="str">
        <f>IF(A129="","",VLOOKUP(A129,'[1]TARIF JEUX 2021-2022'!$A$4325:$G$6873,2,0))</f>
        <v/>
      </c>
      <c r="C129" s="87"/>
      <c r="D129" s="87"/>
      <c r="E129" s="87"/>
      <c r="F129" s="87"/>
      <c r="G129" s="87"/>
      <c r="H129" s="88"/>
      <c r="I129" s="89" t="str">
        <f>IF(A129="","",VLOOKUP(A129,'[1]TARIF JEUX 2021-2022'!$A$4325:$G$6873,3,0))</f>
        <v/>
      </c>
      <c r="J129" s="89" t="str">
        <f>IF(A129="","",VLOOKUP(A129,'[1]TARIF JEUX 2021-2022'!$A$4325:$G$6873,4,0))</f>
        <v/>
      </c>
      <c r="K129" s="90" t="str">
        <f>IF(A129="","",VLOOKUP(A129,'[1]TARIF JEUX 2021-2022'!$A$4325:$G$6873,5,0))</f>
        <v/>
      </c>
      <c r="L129" s="91" t="str">
        <f t="shared" si="4"/>
        <v/>
      </c>
      <c r="M129" s="91" t="str">
        <f t="shared" si="5"/>
        <v/>
      </c>
      <c r="N129" s="91" t="str">
        <f t="shared" si="6"/>
        <v/>
      </c>
    </row>
    <row r="130" spans="1:14" ht="18" customHeight="1" x14ac:dyDescent="0.25">
      <c r="A130" s="86"/>
      <c r="B130" s="87" t="str">
        <f>IF(A130="","",VLOOKUP(A130,'[1]TARIF JEUX 2021-2022'!$A$4325:$G$6873,2,0))</f>
        <v/>
      </c>
      <c r="C130" s="87"/>
      <c r="D130" s="87"/>
      <c r="E130" s="87"/>
      <c r="F130" s="87"/>
      <c r="G130" s="87"/>
      <c r="H130" s="88"/>
      <c r="I130" s="89" t="str">
        <f>IF(A130="","",VLOOKUP(A130,'[1]TARIF JEUX 2021-2022'!$A$4325:$G$6873,3,0))</f>
        <v/>
      </c>
      <c r="J130" s="89" t="str">
        <f>IF(A130="","",VLOOKUP(A130,'[1]TARIF JEUX 2021-2022'!$A$4325:$G$6873,4,0))</f>
        <v/>
      </c>
      <c r="K130" s="90" t="str">
        <f>IF(A130="","",VLOOKUP(A130,'[1]TARIF JEUX 2021-2022'!$A$4325:$G$6873,5,0))</f>
        <v/>
      </c>
      <c r="L130" s="91" t="str">
        <f t="shared" si="4"/>
        <v/>
      </c>
      <c r="M130" s="91" t="str">
        <f t="shared" si="5"/>
        <v/>
      </c>
      <c r="N130" s="91" t="str">
        <f t="shared" si="6"/>
        <v/>
      </c>
    </row>
    <row r="131" spans="1:14" ht="18" customHeight="1" x14ac:dyDescent="0.25">
      <c r="A131" s="86"/>
      <c r="B131" s="87" t="str">
        <f>IF(A131="","",VLOOKUP(A131,'[1]TARIF JEUX 2021-2022'!$A$4325:$G$6873,2,0))</f>
        <v/>
      </c>
      <c r="C131" s="87"/>
      <c r="D131" s="87"/>
      <c r="E131" s="87"/>
      <c r="F131" s="87"/>
      <c r="G131" s="87"/>
      <c r="H131" s="88"/>
      <c r="I131" s="89" t="str">
        <f>IF(A131="","",VLOOKUP(A131,'[1]TARIF JEUX 2021-2022'!$A$4325:$G$6873,3,0))</f>
        <v/>
      </c>
      <c r="J131" s="89" t="str">
        <f>IF(A131="","",VLOOKUP(A131,'[1]TARIF JEUX 2021-2022'!$A$4325:$G$6873,4,0))</f>
        <v/>
      </c>
      <c r="K131" s="90" t="str">
        <f>IF(A131="","",VLOOKUP(A131,'[1]TARIF JEUX 2021-2022'!$A$4325:$G$6873,5,0))</f>
        <v/>
      </c>
      <c r="L131" s="91" t="str">
        <f t="shared" si="4"/>
        <v/>
      </c>
      <c r="M131" s="91" t="str">
        <f t="shared" si="5"/>
        <v/>
      </c>
      <c r="N131" s="91" t="str">
        <f t="shared" si="6"/>
        <v/>
      </c>
    </row>
    <row r="132" spans="1:14" ht="18" customHeight="1" x14ac:dyDescent="0.25">
      <c r="A132" s="86"/>
      <c r="B132" s="87" t="str">
        <f>IF(A132="","",VLOOKUP(A132,'[1]TARIF JEUX 2021-2022'!$A$4325:$G$6873,2,0))</f>
        <v/>
      </c>
      <c r="C132" s="87"/>
      <c r="D132" s="87"/>
      <c r="E132" s="87"/>
      <c r="F132" s="87"/>
      <c r="G132" s="87"/>
      <c r="H132" s="88"/>
      <c r="I132" s="89" t="str">
        <f>IF(A132="","",VLOOKUP(A132,'[1]TARIF JEUX 2021-2022'!$A$4325:$G$6873,3,0))</f>
        <v/>
      </c>
      <c r="J132" s="89" t="str">
        <f>IF(A132="","",VLOOKUP(A132,'[1]TARIF JEUX 2021-2022'!$A$4325:$G$6873,4,0))</f>
        <v/>
      </c>
      <c r="K132" s="90" t="str">
        <f>IF(A132="","",VLOOKUP(A132,'[1]TARIF JEUX 2021-2022'!$A$4325:$G$6873,5,0))</f>
        <v/>
      </c>
      <c r="L132" s="91" t="str">
        <f t="shared" si="4"/>
        <v/>
      </c>
      <c r="M132" s="91" t="str">
        <f t="shared" si="5"/>
        <v/>
      </c>
      <c r="N132" s="91" t="str">
        <f t="shared" si="6"/>
        <v/>
      </c>
    </row>
    <row r="133" spans="1:14" ht="18" customHeight="1" x14ac:dyDescent="0.25">
      <c r="A133" s="86"/>
      <c r="B133" s="87" t="str">
        <f>IF(A133="","",VLOOKUP(A133,'[1]TARIF JEUX 2021-2022'!$A$4325:$G$6873,2,0))</f>
        <v/>
      </c>
      <c r="C133" s="87"/>
      <c r="D133" s="87"/>
      <c r="E133" s="87"/>
      <c r="F133" s="87"/>
      <c r="G133" s="87"/>
      <c r="H133" s="88"/>
      <c r="I133" s="89" t="str">
        <f>IF(A133="","",VLOOKUP(A133,'[1]TARIF JEUX 2021-2022'!$A$4325:$G$6873,3,0))</f>
        <v/>
      </c>
      <c r="J133" s="89" t="str">
        <f>IF(A133="","",VLOOKUP(A133,'[1]TARIF JEUX 2021-2022'!$A$4325:$G$6873,4,0))</f>
        <v/>
      </c>
      <c r="K133" s="90" t="str">
        <f>IF(A133="","",VLOOKUP(A133,'[1]TARIF JEUX 2021-2022'!$A$4325:$G$6873,5,0))</f>
        <v/>
      </c>
      <c r="L133" s="91" t="str">
        <f t="shared" si="4"/>
        <v/>
      </c>
      <c r="M133" s="91" t="str">
        <f t="shared" si="5"/>
        <v/>
      </c>
      <c r="N133" s="91" t="str">
        <f t="shared" si="6"/>
        <v/>
      </c>
    </row>
    <row r="134" spans="1:14" ht="18" customHeight="1" x14ac:dyDescent="0.25">
      <c r="A134" s="86"/>
      <c r="B134" s="87" t="str">
        <f>IF(A134="","",VLOOKUP(A134,'[1]TARIF JEUX 2021-2022'!$A$4325:$G$6873,2,0))</f>
        <v/>
      </c>
      <c r="C134" s="87"/>
      <c r="D134" s="87"/>
      <c r="E134" s="87"/>
      <c r="F134" s="87"/>
      <c r="G134" s="87"/>
      <c r="H134" s="88"/>
      <c r="I134" s="89" t="str">
        <f>IF(A134="","",VLOOKUP(A134,'[1]TARIF JEUX 2021-2022'!$A$4325:$G$6873,3,0))</f>
        <v/>
      </c>
      <c r="J134" s="89" t="str">
        <f>IF(A134="","",VLOOKUP(A134,'[1]TARIF JEUX 2021-2022'!$A$4325:$G$6873,4,0))</f>
        <v/>
      </c>
      <c r="K134" s="90" t="str">
        <f>IF(A134="","",VLOOKUP(A134,'[1]TARIF JEUX 2021-2022'!$A$4325:$G$6873,5,0))</f>
        <v/>
      </c>
      <c r="L134" s="91" t="str">
        <f t="shared" si="4"/>
        <v/>
      </c>
      <c r="M134" s="91" t="str">
        <f t="shared" si="5"/>
        <v/>
      </c>
      <c r="N134" s="91" t="str">
        <f t="shared" si="6"/>
        <v/>
      </c>
    </row>
    <row r="135" spans="1:14" ht="18" customHeight="1" x14ac:dyDescent="0.25">
      <c r="A135" s="86"/>
      <c r="B135" s="87" t="str">
        <f>IF(A135="","",VLOOKUP(A135,'[1]TARIF JEUX 2021-2022'!$A$4325:$G$6873,2,0))</f>
        <v/>
      </c>
      <c r="C135" s="87"/>
      <c r="D135" s="87"/>
      <c r="E135" s="87"/>
      <c r="F135" s="87"/>
      <c r="G135" s="87"/>
      <c r="H135" s="88"/>
      <c r="I135" s="89" t="str">
        <f>IF(A135="","",VLOOKUP(A135,'[1]TARIF JEUX 2021-2022'!$A$4325:$G$6873,3,0))</f>
        <v/>
      </c>
      <c r="J135" s="89" t="str">
        <f>IF(A135="","",VLOOKUP(A135,'[1]TARIF JEUX 2021-2022'!$A$4325:$G$6873,4,0))</f>
        <v/>
      </c>
      <c r="K135" s="90" t="str">
        <f>IF(A135="","",VLOOKUP(A135,'[1]TARIF JEUX 2021-2022'!$A$4325:$G$6873,5,0))</f>
        <v/>
      </c>
      <c r="L135" s="91" t="str">
        <f t="shared" si="4"/>
        <v/>
      </c>
      <c r="M135" s="91" t="str">
        <f t="shared" si="5"/>
        <v/>
      </c>
      <c r="N135" s="91" t="str">
        <f t="shared" si="6"/>
        <v/>
      </c>
    </row>
    <row r="136" spans="1:14" ht="18" customHeight="1" x14ac:dyDescent="0.25">
      <c r="A136" s="86"/>
      <c r="B136" s="87" t="str">
        <f>IF(A136="","",VLOOKUP(A136,'[1]TARIF JEUX 2021-2022'!$A$4325:$G$6873,2,0))</f>
        <v/>
      </c>
      <c r="C136" s="87"/>
      <c r="D136" s="87"/>
      <c r="E136" s="87"/>
      <c r="F136" s="87"/>
      <c r="G136" s="87"/>
      <c r="H136" s="88"/>
      <c r="I136" s="89" t="str">
        <f>IF(A136="","",VLOOKUP(A136,'[1]TARIF JEUX 2021-2022'!$A$4325:$G$6873,3,0))</f>
        <v/>
      </c>
      <c r="J136" s="89" t="str">
        <f>IF(A136="","",VLOOKUP(A136,'[1]TARIF JEUX 2021-2022'!$A$4325:$G$6873,4,0))</f>
        <v/>
      </c>
      <c r="K136" s="90" t="str">
        <f>IF(A136="","",VLOOKUP(A136,'[1]TARIF JEUX 2021-2022'!$A$4325:$G$6873,5,0))</f>
        <v/>
      </c>
      <c r="L136" s="91" t="str">
        <f t="shared" si="4"/>
        <v/>
      </c>
      <c r="M136" s="91" t="str">
        <f t="shared" si="5"/>
        <v/>
      </c>
      <c r="N136" s="91" t="str">
        <f t="shared" si="6"/>
        <v/>
      </c>
    </row>
    <row r="137" spans="1:14" ht="18" customHeight="1" x14ac:dyDescent="0.25">
      <c r="A137" s="86"/>
      <c r="B137" s="87" t="str">
        <f>IF(A137="","",VLOOKUP(A137,'[1]TARIF JEUX 2021-2022'!$A$4325:$G$6873,2,0))</f>
        <v/>
      </c>
      <c r="C137" s="87"/>
      <c r="D137" s="87"/>
      <c r="E137" s="87"/>
      <c r="F137" s="87"/>
      <c r="G137" s="87"/>
      <c r="H137" s="88"/>
      <c r="I137" s="89" t="str">
        <f>IF(A137="","",VLOOKUP(A137,'[1]TARIF JEUX 2021-2022'!$A$4325:$G$6873,3,0))</f>
        <v/>
      </c>
      <c r="J137" s="89" t="str">
        <f>IF(A137="","",VLOOKUP(A137,'[1]TARIF JEUX 2021-2022'!$A$4325:$G$6873,4,0))</f>
        <v/>
      </c>
      <c r="K137" s="90" t="str">
        <f>IF(A137="","",VLOOKUP(A137,'[1]TARIF JEUX 2021-2022'!$A$4325:$G$6873,5,0))</f>
        <v/>
      </c>
      <c r="L137" s="91" t="str">
        <f t="shared" si="4"/>
        <v/>
      </c>
      <c r="M137" s="91" t="str">
        <f t="shared" si="5"/>
        <v/>
      </c>
      <c r="N137" s="91" t="str">
        <f t="shared" si="6"/>
        <v/>
      </c>
    </row>
    <row r="138" spans="1:14" ht="18" customHeight="1" x14ac:dyDescent="0.25">
      <c r="A138" s="86"/>
      <c r="B138" s="87" t="str">
        <f>IF(A138="","",VLOOKUP(A138,'[1]TARIF JEUX 2021-2022'!$A$4325:$G$6873,2,0))</f>
        <v/>
      </c>
      <c r="C138" s="87"/>
      <c r="D138" s="87"/>
      <c r="E138" s="87"/>
      <c r="F138" s="87"/>
      <c r="G138" s="87"/>
      <c r="H138" s="88"/>
      <c r="I138" s="89" t="str">
        <f>IF(A138="","",VLOOKUP(A138,'[1]TARIF JEUX 2021-2022'!$A$4325:$G$6873,3,0))</f>
        <v/>
      </c>
      <c r="J138" s="89" t="str">
        <f>IF(A138="","",VLOOKUP(A138,'[1]TARIF JEUX 2021-2022'!$A$4325:$G$6873,4,0))</f>
        <v/>
      </c>
      <c r="K138" s="90" t="str">
        <f>IF(A138="","",VLOOKUP(A138,'[1]TARIF JEUX 2021-2022'!$A$4325:$G$6873,5,0))</f>
        <v/>
      </c>
      <c r="L138" s="91" t="str">
        <f t="shared" si="4"/>
        <v/>
      </c>
      <c r="M138" s="91" t="str">
        <f t="shared" si="5"/>
        <v/>
      </c>
      <c r="N138" s="91" t="str">
        <f t="shared" si="6"/>
        <v/>
      </c>
    </row>
    <row r="139" spans="1:14" ht="18" customHeight="1" x14ac:dyDescent="0.25">
      <c r="A139" s="86"/>
      <c r="B139" s="87" t="str">
        <f>IF(A139="","",VLOOKUP(A139,'[1]TARIF JEUX 2021-2022'!$A$4325:$G$6873,2,0))</f>
        <v/>
      </c>
      <c r="C139" s="87"/>
      <c r="D139" s="87"/>
      <c r="E139" s="87"/>
      <c r="F139" s="87"/>
      <c r="G139" s="87"/>
      <c r="H139" s="88"/>
      <c r="I139" s="89" t="str">
        <f>IF(A139="","",VLOOKUP(A139,'[1]TARIF JEUX 2021-2022'!$A$4325:$G$6873,3,0))</f>
        <v/>
      </c>
      <c r="J139" s="89" t="str">
        <f>IF(A139="","",VLOOKUP(A139,'[1]TARIF JEUX 2021-2022'!$A$4325:$G$6873,4,0))</f>
        <v/>
      </c>
      <c r="K139" s="90" t="str">
        <f>IF(A139="","",VLOOKUP(A139,'[1]TARIF JEUX 2021-2022'!$A$4325:$G$6873,5,0))</f>
        <v/>
      </c>
      <c r="L139" s="91" t="str">
        <f t="shared" si="4"/>
        <v/>
      </c>
      <c r="M139" s="91" t="str">
        <f t="shared" si="5"/>
        <v/>
      </c>
      <c r="N139" s="91" t="str">
        <f t="shared" si="6"/>
        <v/>
      </c>
    </row>
    <row r="140" spans="1:14" ht="18" customHeight="1" x14ac:dyDescent="0.25">
      <c r="A140" s="86"/>
      <c r="B140" s="87" t="str">
        <f>IF(A140="","",VLOOKUP(A140,'[1]TARIF JEUX 2021-2022'!$A$4325:$G$6873,2,0))</f>
        <v/>
      </c>
      <c r="C140" s="87"/>
      <c r="D140" s="87"/>
      <c r="E140" s="87"/>
      <c r="F140" s="87"/>
      <c r="G140" s="87"/>
      <c r="H140" s="88"/>
      <c r="I140" s="89" t="str">
        <f>IF(A140="","",VLOOKUP(A140,'[1]TARIF JEUX 2021-2022'!$A$4325:$G$6873,3,0))</f>
        <v/>
      </c>
      <c r="J140" s="89" t="str">
        <f>IF(A140="","",VLOOKUP(A140,'[1]TARIF JEUX 2021-2022'!$A$4325:$G$6873,4,0))</f>
        <v/>
      </c>
      <c r="K140" s="90" t="str">
        <f>IF(A140="","",VLOOKUP(A140,'[1]TARIF JEUX 2021-2022'!$A$4325:$G$6873,5,0))</f>
        <v/>
      </c>
      <c r="L140" s="91" t="str">
        <f t="shared" si="4"/>
        <v/>
      </c>
      <c r="M140" s="91" t="str">
        <f t="shared" si="5"/>
        <v/>
      </c>
      <c r="N140" s="91" t="str">
        <f t="shared" si="6"/>
        <v/>
      </c>
    </row>
    <row r="141" spans="1:14" ht="18" customHeight="1" x14ac:dyDescent="0.25">
      <c r="A141" s="86"/>
      <c r="B141" s="87" t="str">
        <f>IF(A141="","",VLOOKUP(A141,'[1]TARIF JEUX 2021-2022'!$A$4325:$G$6873,2,0))</f>
        <v/>
      </c>
      <c r="C141" s="87"/>
      <c r="D141" s="87"/>
      <c r="E141" s="87"/>
      <c r="F141" s="87"/>
      <c r="G141" s="87"/>
      <c r="H141" s="88"/>
      <c r="I141" s="89" t="str">
        <f>IF(A141="","",VLOOKUP(A141,'[1]TARIF JEUX 2021-2022'!$A$4325:$G$6873,3,0))</f>
        <v/>
      </c>
      <c r="J141" s="89" t="str">
        <f>IF(A141="","",VLOOKUP(A141,'[1]TARIF JEUX 2021-2022'!$A$4325:$G$6873,4,0))</f>
        <v/>
      </c>
      <c r="K141" s="90" t="str">
        <f>IF(A141="","",VLOOKUP(A141,'[1]TARIF JEUX 2021-2022'!$A$4325:$G$6873,5,0))</f>
        <v/>
      </c>
      <c r="L141" s="91" t="str">
        <f t="shared" si="4"/>
        <v/>
      </c>
      <c r="M141" s="91" t="str">
        <f t="shared" si="5"/>
        <v/>
      </c>
      <c r="N141" s="91" t="str">
        <f t="shared" si="6"/>
        <v/>
      </c>
    </row>
    <row r="142" spans="1:14" ht="18" customHeight="1" x14ac:dyDescent="0.25">
      <c r="A142" s="86"/>
      <c r="B142" s="87" t="str">
        <f>IF(A142="","",VLOOKUP(A142,'[1]TARIF JEUX 2021-2022'!$A$4325:$G$6873,2,0))</f>
        <v/>
      </c>
      <c r="C142" s="87"/>
      <c r="D142" s="87"/>
      <c r="E142" s="87"/>
      <c r="F142" s="87"/>
      <c r="G142" s="87"/>
      <c r="H142" s="88"/>
      <c r="I142" s="89" t="str">
        <f>IF(A142="","",VLOOKUP(A142,'[1]TARIF JEUX 2021-2022'!$A$4325:$G$6873,3,0))</f>
        <v/>
      </c>
      <c r="J142" s="89" t="str">
        <f>IF(A142="","",VLOOKUP(A142,'[1]TARIF JEUX 2021-2022'!$A$4325:$G$6873,4,0))</f>
        <v/>
      </c>
      <c r="K142" s="90" t="str">
        <f>IF(A142="","",VLOOKUP(A142,'[1]TARIF JEUX 2021-2022'!$A$4325:$G$6873,5,0))</f>
        <v/>
      </c>
      <c r="L142" s="91" t="str">
        <f t="shared" si="4"/>
        <v/>
      </c>
      <c r="M142" s="91" t="str">
        <f t="shared" si="5"/>
        <v/>
      </c>
      <c r="N142" s="91" t="str">
        <f t="shared" si="6"/>
        <v/>
      </c>
    </row>
    <row r="143" spans="1:14" ht="18" customHeight="1" x14ac:dyDescent="0.25">
      <c r="A143" s="86"/>
      <c r="B143" s="87" t="str">
        <f>IF(A143="","",VLOOKUP(A143,'[1]TARIF JEUX 2021-2022'!$A$4325:$G$6873,2,0))</f>
        <v/>
      </c>
      <c r="C143" s="87"/>
      <c r="D143" s="87"/>
      <c r="E143" s="87"/>
      <c r="F143" s="87"/>
      <c r="G143" s="87"/>
      <c r="H143" s="88"/>
      <c r="I143" s="89" t="str">
        <f>IF(A143="","",VLOOKUP(A143,'[1]TARIF JEUX 2021-2022'!$A$4325:$G$6873,3,0))</f>
        <v/>
      </c>
      <c r="J143" s="89" t="str">
        <f>IF(A143="","",VLOOKUP(A143,'[1]TARIF JEUX 2021-2022'!$A$4325:$G$6873,4,0))</f>
        <v/>
      </c>
      <c r="K143" s="90" t="str">
        <f>IF(A143="","",VLOOKUP(A143,'[1]TARIF JEUX 2021-2022'!$A$4325:$G$6873,5,0))</f>
        <v/>
      </c>
      <c r="L143" s="91" t="str">
        <f t="shared" si="4"/>
        <v/>
      </c>
      <c r="M143" s="91" t="str">
        <f t="shared" si="5"/>
        <v/>
      </c>
      <c r="N143" s="91" t="str">
        <f t="shared" si="6"/>
        <v/>
      </c>
    </row>
    <row r="144" spans="1:14" ht="18" customHeight="1" x14ac:dyDescent="0.25">
      <c r="A144" s="86"/>
      <c r="B144" s="87" t="str">
        <f>IF(A144="","",VLOOKUP(A144,'[1]TARIF JEUX 2021-2022'!$A$4325:$G$6873,2,0))</f>
        <v/>
      </c>
      <c r="C144" s="87"/>
      <c r="D144" s="87"/>
      <c r="E144" s="87"/>
      <c r="F144" s="87"/>
      <c r="G144" s="87"/>
      <c r="H144" s="88"/>
      <c r="I144" s="89" t="str">
        <f>IF(A144="","",VLOOKUP(A144,'[1]TARIF JEUX 2021-2022'!$A$4325:$G$6873,3,0))</f>
        <v/>
      </c>
      <c r="J144" s="89" t="str">
        <f>IF(A144="","",VLOOKUP(A144,'[1]TARIF JEUX 2021-2022'!$A$4325:$G$6873,4,0))</f>
        <v/>
      </c>
      <c r="K144" s="90" t="str">
        <f>IF(A144="","",VLOOKUP(A144,'[1]TARIF JEUX 2021-2022'!$A$4325:$G$6873,5,0))</f>
        <v/>
      </c>
      <c r="L144" s="91" t="str">
        <f t="shared" si="4"/>
        <v/>
      </c>
      <c r="M144" s="91" t="str">
        <f t="shared" si="5"/>
        <v/>
      </c>
      <c r="N144" s="91" t="str">
        <f t="shared" si="6"/>
        <v/>
      </c>
    </row>
    <row r="145" spans="1:14" ht="18" customHeight="1" x14ac:dyDescent="0.25">
      <c r="A145" s="86"/>
      <c r="B145" s="87" t="str">
        <f>IF(A145="","",VLOOKUP(A145,'[1]TARIF JEUX 2021-2022'!$A$4325:$G$6873,2,0))</f>
        <v/>
      </c>
      <c r="C145" s="87"/>
      <c r="D145" s="87"/>
      <c r="E145" s="87"/>
      <c r="F145" s="87"/>
      <c r="G145" s="87"/>
      <c r="H145" s="88"/>
      <c r="I145" s="89" t="str">
        <f>IF(A145="","",VLOOKUP(A145,'[1]TARIF JEUX 2021-2022'!$A$4325:$G$6873,3,0))</f>
        <v/>
      </c>
      <c r="J145" s="89" t="str">
        <f>IF(A145="","",VLOOKUP(A145,'[1]TARIF JEUX 2021-2022'!$A$4325:$G$6873,4,0))</f>
        <v/>
      </c>
      <c r="K145" s="90" t="str">
        <f>IF(A145="","",VLOOKUP(A145,'[1]TARIF JEUX 2021-2022'!$A$4325:$G$6873,5,0))</f>
        <v/>
      </c>
      <c r="L145" s="91" t="str">
        <f t="shared" si="4"/>
        <v/>
      </c>
      <c r="M145" s="91" t="str">
        <f t="shared" si="5"/>
        <v/>
      </c>
      <c r="N145" s="91" t="str">
        <f t="shared" si="6"/>
        <v/>
      </c>
    </row>
    <row r="146" spans="1:14" ht="18" customHeight="1" x14ac:dyDescent="0.25">
      <c r="A146" s="86"/>
      <c r="B146" s="87" t="str">
        <f>IF(A146="","",VLOOKUP(A146,'[1]TARIF JEUX 2021-2022'!$A$4325:$G$6873,2,0))</f>
        <v/>
      </c>
      <c r="C146" s="87"/>
      <c r="D146" s="87"/>
      <c r="E146" s="87"/>
      <c r="F146" s="87"/>
      <c r="G146" s="87"/>
      <c r="H146" s="88"/>
      <c r="I146" s="89" t="str">
        <f>IF(A146="","",VLOOKUP(A146,'[1]TARIF JEUX 2021-2022'!$A$4325:$G$6873,3,0))</f>
        <v/>
      </c>
      <c r="J146" s="89" t="str">
        <f>IF(A146="","",VLOOKUP(A146,'[1]TARIF JEUX 2021-2022'!$A$4325:$G$6873,4,0))</f>
        <v/>
      </c>
      <c r="K146" s="90" t="str">
        <f>IF(A146="","",VLOOKUP(A146,'[1]TARIF JEUX 2021-2022'!$A$4325:$G$6873,5,0))</f>
        <v/>
      </c>
      <c r="L146" s="91" t="str">
        <f t="shared" si="4"/>
        <v/>
      </c>
      <c r="M146" s="91" t="str">
        <f t="shared" si="5"/>
        <v/>
      </c>
      <c r="N146" s="91" t="str">
        <f t="shared" si="6"/>
        <v/>
      </c>
    </row>
    <row r="147" spans="1:14" ht="18" customHeight="1" x14ac:dyDescent="0.25">
      <c r="A147" s="86"/>
      <c r="B147" s="87" t="str">
        <f>IF(A147="","",VLOOKUP(A147,'[1]TARIF JEUX 2021-2022'!$A$4325:$G$6873,2,0))</f>
        <v/>
      </c>
      <c r="C147" s="87"/>
      <c r="D147" s="87"/>
      <c r="E147" s="87"/>
      <c r="F147" s="87"/>
      <c r="G147" s="87"/>
      <c r="H147" s="88"/>
      <c r="I147" s="89" t="str">
        <f>IF(A147="","",VLOOKUP(A147,'[1]TARIF JEUX 2021-2022'!$A$4325:$G$6873,3,0))</f>
        <v/>
      </c>
      <c r="J147" s="89" t="str">
        <f>IF(A147="","",VLOOKUP(A147,'[1]TARIF JEUX 2021-2022'!$A$4325:$G$6873,4,0))</f>
        <v/>
      </c>
      <c r="K147" s="90" t="str">
        <f>IF(A147="","",VLOOKUP(A147,'[1]TARIF JEUX 2021-2022'!$A$4325:$G$6873,5,0))</f>
        <v/>
      </c>
      <c r="L147" s="91" t="str">
        <f t="shared" si="4"/>
        <v/>
      </c>
      <c r="M147" s="91" t="str">
        <f t="shared" si="5"/>
        <v/>
      </c>
      <c r="N147" s="91" t="str">
        <f t="shared" si="6"/>
        <v/>
      </c>
    </row>
    <row r="148" spans="1:14" ht="18" customHeight="1" x14ac:dyDescent="0.25">
      <c r="A148" s="86"/>
      <c r="B148" s="87" t="str">
        <f>IF(A148="","",VLOOKUP(A148,'[1]TARIF JEUX 2021-2022'!$A$4325:$G$6873,2,0))</f>
        <v/>
      </c>
      <c r="C148" s="87"/>
      <c r="D148" s="87"/>
      <c r="E148" s="87"/>
      <c r="F148" s="87"/>
      <c r="G148" s="87"/>
      <c r="H148" s="88"/>
      <c r="I148" s="89" t="str">
        <f>IF(A148="","",VLOOKUP(A148,'[1]TARIF JEUX 2021-2022'!$A$4325:$G$6873,3,0))</f>
        <v/>
      </c>
      <c r="J148" s="89" t="str">
        <f>IF(A148="","",VLOOKUP(A148,'[1]TARIF JEUX 2021-2022'!$A$4325:$G$6873,4,0))</f>
        <v/>
      </c>
      <c r="K148" s="90" t="str">
        <f>IF(A148="","",VLOOKUP(A148,'[1]TARIF JEUX 2021-2022'!$A$4325:$G$6873,5,0))</f>
        <v/>
      </c>
      <c r="L148" s="91" t="str">
        <f t="shared" si="4"/>
        <v/>
      </c>
      <c r="M148" s="91" t="str">
        <f t="shared" si="5"/>
        <v/>
      </c>
      <c r="N148" s="91" t="str">
        <f t="shared" si="6"/>
        <v/>
      </c>
    </row>
    <row r="149" spans="1:14" ht="18" customHeight="1" x14ac:dyDescent="0.25">
      <c r="A149" s="86"/>
      <c r="B149" s="87" t="str">
        <f>IF(A149="","",VLOOKUP(A149,'[1]TARIF JEUX 2021-2022'!$A$4325:$G$6873,2,0))</f>
        <v/>
      </c>
      <c r="C149" s="87"/>
      <c r="D149" s="87"/>
      <c r="E149" s="87"/>
      <c r="F149" s="87"/>
      <c r="G149" s="87"/>
      <c r="H149" s="88"/>
      <c r="I149" s="89" t="str">
        <f>IF(A149="","",VLOOKUP(A149,'[1]TARIF JEUX 2021-2022'!$A$4325:$G$6873,3,0))</f>
        <v/>
      </c>
      <c r="J149" s="89" t="str">
        <f>IF(A149="","",VLOOKUP(A149,'[1]TARIF JEUX 2021-2022'!$A$4325:$G$6873,4,0))</f>
        <v/>
      </c>
      <c r="K149" s="90" t="str">
        <f>IF(A149="","",VLOOKUP(A149,'[1]TARIF JEUX 2021-2022'!$A$4325:$G$6873,5,0))</f>
        <v/>
      </c>
      <c r="L149" s="91" t="str">
        <f t="shared" si="4"/>
        <v/>
      </c>
      <c r="M149" s="91" t="str">
        <f t="shared" si="5"/>
        <v/>
      </c>
      <c r="N149" s="91" t="str">
        <f t="shared" si="6"/>
        <v/>
      </c>
    </row>
    <row r="150" spans="1:14" ht="18" customHeight="1" x14ac:dyDescent="0.25">
      <c r="A150" s="86"/>
      <c r="B150" s="87" t="str">
        <f>IF(A150="","",VLOOKUP(A150,'[1]TARIF JEUX 2021-2022'!$A$4325:$G$6873,2,0))</f>
        <v/>
      </c>
      <c r="C150" s="87"/>
      <c r="D150" s="87"/>
      <c r="E150" s="87"/>
      <c r="F150" s="87"/>
      <c r="G150" s="87"/>
      <c r="H150" s="88"/>
      <c r="I150" s="89" t="str">
        <f>IF(A150="","",VLOOKUP(A150,'[1]TARIF JEUX 2021-2022'!$A$4325:$G$6873,3,0))</f>
        <v/>
      </c>
      <c r="J150" s="89" t="str">
        <f>IF(A150="","",VLOOKUP(A150,'[1]TARIF JEUX 2021-2022'!$A$4325:$G$6873,4,0))</f>
        <v/>
      </c>
      <c r="K150" s="90" t="str">
        <f>IF(A150="","",VLOOKUP(A150,'[1]TARIF JEUX 2021-2022'!$A$4325:$G$6873,5,0))</f>
        <v/>
      </c>
      <c r="L150" s="91" t="str">
        <f t="shared" si="4"/>
        <v/>
      </c>
      <c r="M150" s="91" t="str">
        <f t="shared" si="5"/>
        <v/>
      </c>
      <c r="N150" s="91" t="str">
        <f t="shared" si="6"/>
        <v/>
      </c>
    </row>
    <row r="151" spans="1:14" ht="18" customHeight="1" x14ac:dyDescent="0.25">
      <c r="A151" s="86"/>
      <c r="B151" s="87" t="str">
        <f>IF(A151="","",VLOOKUP(A151,'[1]TARIF JEUX 2021-2022'!$A$4325:$G$6873,2,0))</f>
        <v/>
      </c>
      <c r="C151" s="87"/>
      <c r="D151" s="87"/>
      <c r="E151" s="87"/>
      <c r="F151" s="87"/>
      <c r="G151" s="87"/>
      <c r="H151" s="88"/>
      <c r="I151" s="89" t="str">
        <f>IF(A151="","",VLOOKUP(A151,'[1]TARIF JEUX 2021-2022'!$A$4325:$G$6873,3,0))</f>
        <v/>
      </c>
      <c r="J151" s="89" t="str">
        <f>IF(A151="","",VLOOKUP(A151,'[1]TARIF JEUX 2021-2022'!$A$4325:$G$6873,4,0))</f>
        <v/>
      </c>
      <c r="K151" s="90" t="str">
        <f>IF(A151="","",VLOOKUP(A151,'[1]TARIF JEUX 2021-2022'!$A$4325:$G$6873,5,0))</f>
        <v/>
      </c>
      <c r="L151" s="91" t="str">
        <f t="shared" ref="L151:L214" si="7">IFERROR(H151*J151,"")</f>
        <v/>
      </c>
      <c r="M151" s="91" t="str">
        <f t="shared" ref="M151:M214" si="8">IFERROR(N151-L151,"")</f>
        <v/>
      </c>
      <c r="N151" s="91" t="str">
        <f t="shared" ref="N151:N214" si="9">IFERROR(L151+(L151*K151),"")</f>
        <v/>
      </c>
    </row>
    <row r="152" spans="1:14" ht="18" customHeight="1" x14ac:dyDescent="0.25">
      <c r="A152" s="86"/>
      <c r="B152" s="87" t="str">
        <f>IF(A152="","",VLOOKUP(A152,'[1]TARIF JEUX 2021-2022'!$A$4325:$G$6873,2,0))</f>
        <v/>
      </c>
      <c r="C152" s="87"/>
      <c r="D152" s="87"/>
      <c r="E152" s="87"/>
      <c r="F152" s="87"/>
      <c r="G152" s="87"/>
      <c r="H152" s="88"/>
      <c r="I152" s="89" t="str">
        <f>IF(A152="","",VLOOKUP(A152,'[1]TARIF JEUX 2021-2022'!$A$4325:$G$6873,3,0))</f>
        <v/>
      </c>
      <c r="J152" s="89" t="str">
        <f>IF(A152="","",VLOOKUP(A152,'[1]TARIF JEUX 2021-2022'!$A$4325:$G$6873,4,0))</f>
        <v/>
      </c>
      <c r="K152" s="90" t="str">
        <f>IF(A152="","",VLOOKUP(A152,'[1]TARIF JEUX 2021-2022'!$A$4325:$G$6873,5,0))</f>
        <v/>
      </c>
      <c r="L152" s="91" t="str">
        <f t="shared" si="7"/>
        <v/>
      </c>
      <c r="M152" s="91" t="str">
        <f t="shared" si="8"/>
        <v/>
      </c>
      <c r="N152" s="91" t="str">
        <f t="shared" si="9"/>
        <v/>
      </c>
    </row>
    <row r="153" spans="1:14" ht="18" customHeight="1" x14ac:dyDescent="0.25">
      <c r="A153" s="86"/>
      <c r="B153" s="87" t="str">
        <f>IF(A153="","",VLOOKUP(A153,'[1]TARIF JEUX 2021-2022'!$A$4325:$G$6873,2,0))</f>
        <v/>
      </c>
      <c r="C153" s="87"/>
      <c r="D153" s="87"/>
      <c r="E153" s="87"/>
      <c r="F153" s="87"/>
      <c r="G153" s="87"/>
      <c r="H153" s="88"/>
      <c r="I153" s="89" t="str">
        <f>IF(A153="","",VLOOKUP(A153,'[1]TARIF JEUX 2021-2022'!$A$4325:$G$6873,3,0))</f>
        <v/>
      </c>
      <c r="J153" s="89" t="str">
        <f>IF(A153="","",VLOOKUP(A153,'[1]TARIF JEUX 2021-2022'!$A$4325:$G$6873,4,0))</f>
        <v/>
      </c>
      <c r="K153" s="90" t="str">
        <f>IF(A153="","",VLOOKUP(A153,'[1]TARIF JEUX 2021-2022'!$A$4325:$G$6873,5,0))</f>
        <v/>
      </c>
      <c r="L153" s="91" t="str">
        <f t="shared" si="7"/>
        <v/>
      </c>
      <c r="M153" s="91" t="str">
        <f t="shared" si="8"/>
        <v/>
      </c>
      <c r="N153" s="91" t="str">
        <f t="shared" si="9"/>
        <v/>
      </c>
    </row>
    <row r="154" spans="1:14" ht="18" customHeight="1" x14ac:dyDescent="0.25">
      <c r="A154" s="86"/>
      <c r="B154" s="87" t="str">
        <f>IF(A154="","",VLOOKUP(A154,'[1]TARIF JEUX 2021-2022'!$A$4325:$G$6873,2,0))</f>
        <v/>
      </c>
      <c r="C154" s="87"/>
      <c r="D154" s="87"/>
      <c r="E154" s="87"/>
      <c r="F154" s="87"/>
      <c r="G154" s="87"/>
      <c r="H154" s="88"/>
      <c r="I154" s="89" t="str">
        <f>IF(A154="","",VLOOKUP(A154,'[1]TARIF JEUX 2021-2022'!$A$4325:$G$6873,3,0))</f>
        <v/>
      </c>
      <c r="J154" s="89" t="str">
        <f>IF(A154="","",VLOOKUP(A154,'[1]TARIF JEUX 2021-2022'!$A$4325:$G$6873,4,0))</f>
        <v/>
      </c>
      <c r="K154" s="90" t="str">
        <f>IF(A154="","",VLOOKUP(A154,'[1]TARIF JEUX 2021-2022'!$A$4325:$G$6873,5,0))</f>
        <v/>
      </c>
      <c r="L154" s="91" t="str">
        <f t="shared" si="7"/>
        <v/>
      </c>
      <c r="M154" s="91" t="str">
        <f t="shared" si="8"/>
        <v/>
      </c>
      <c r="N154" s="91" t="str">
        <f t="shared" si="9"/>
        <v/>
      </c>
    </row>
    <row r="155" spans="1:14" ht="18" customHeight="1" x14ac:dyDescent="0.25">
      <c r="A155" s="86"/>
      <c r="B155" s="87" t="str">
        <f>IF(A155="","",VLOOKUP(A155,'[1]TARIF JEUX 2021-2022'!$A$4325:$G$6873,2,0))</f>
        <v/>
      </c>
      <c r="C155" s="87"/>
      <c r="D155" s="87"/>
      <c r="E155" s="87"/>
      <c r="F155" s="87"/>
      <c r="G155" s="87"/>
      <c r="H155" s="88"/>
      <c r="I155" s="89" t="str">
        <f>IF(A155="","",VLOOKUP(A155,'[1]TARIF JEUX 2021-2022'!$A$4325:$G$6873,3,0))</f>
        <v/>
      </c>
      <c r="J155" s="89" t="str">
        <f>IF(A155="","",VLOOKUP(A155,'[1]TARIF JEUX 2021-2022'!$A$4325:$G$6873,4,0))</f>
        <v/>
      </c>
      <c r="K155" s="90" t="str">
        <f>IF(A155="","",VLOOKUP(A155,'[1]TARIF JEUX 2021-2022'!$A$4325:$G$6873,5,0))</f>
        <v/>
      </c>
      <c r="L155" s="91" t="str">
        <f t="shared" si="7"/>
        <v/>
      </c>
      <c r="M155" s="91" t="str">
        <f t="shared" si="8"/>
        <v/>
      </c>
      <c r="N155" s="91" t="str">
        <f t="shared" si="9"/>
        <v/>
      </c>
    </row>
    <row r="156" spans="1:14" ht="18" customHeight="1" x14ac:dyDescent="0.25">
      <c r="A156" s="86"/>
      <c r="B156" s="87" t="str">
        <f>IF(A156="","",VLOOKUP(A156,'[1]TARIF JEUX 2021-2022'!$A$4325:$G$6873,2,0))</f>
        <v/>
      </c>
      <c r="C156" s="87"/>
      <c r="D156" s="87"/>
      <c r="E156" s="87"/>
      <c r="F156" s="87"/>
      <c r="G156" s="87"/>
      <c r="H156" s="88"/>
      <c r="I156" s="89" t="str">
        <f>IF(A156="","",VLOOKUP(A156,'[1]TARIF JEUX 2021-2022'!$A$4325:$G$6873,3,0))</f>
        <v/>
      </c>
      <c r="J156" s="89" t="str">
        <f>IF(A156="","",VLOOKUP(A156,'[1]TARIF JEUX 2021-2022'!$A$4325:$G$6873,4,0))</f>
        <v/>
      </c>
      <c r="K156" s="90" t="str">
        <f>IF(A156="","",VLOOKUP(A156,'[1]TARIF JEUX 2021-2022'!$A$4325:$G$6873,5,0))</f>
        <v/>
      </c>
      <c r="L156" s="91" t="str">
        <f t="shared" si="7"/>
        <v/>
      </c>
      <c r="M156" s="91" t="str">
        <f t="shared" si="8"/>
        <v/>
      </c>
      <c r="N156" s="91" t="str">
        <f t="shared" si="9"/>
        <v/>
      </c>
    </row>
    <row r="157" spans="1:14" ht="18" customHeight="1" x14ac:dyDescent="0.25">
      <c r="A157" s="86"/>
      <c r="B157" s="87" t="str">
        <f>IF(A157="","",VLOOKUP(A157,'[1]TARIF JEUX 2021-2022'!$A$4325:$G$6873,2,0))</f>
        <v/>
      </c>
      <c r="C157" s="87"/>
      <c r="D157" s="87"/>
      <c r="E157" s="87"/>
      <c r="F157" s="87"/>
      <c r="G157" s="87"/>
      <c r="H157" s="88"/>
      <c r="I157" s="89" t="str">
        <f>IF(A157="","",VLOOKUP(A157,'[1]TARIF JEUX 2021-2022'!$A$4325:$G$6873,3,0))</f>
        <v/>
      </c>
      <c r="J157" s="89" t="str">
        <f>IF(A157="","",VLOOKUP(A157,'[1]TARIF JEUX 2021-2022'!$A$4325:$G$6873,4,0))</f>
        <v/>
      </c>
      <c r="K157" s="90" t="str">
        <f>IF(A157="","",VLOOKUP(A157,'[1]TARIF JEUX 2021-2022'!$A$4325:$G$6873,5,0))</f>
        <v/>
      </c>
      <c r="L157" s="91" t="str">
        <f t="shared" si="7"/>
        <v/>
      </c>
      <c r="M157" s="91" t="str">
        <f t="shared" si="8"/>
        <v/>
      </c>
      <c r="N157" s="91" t="str">
        <f t="shared" si="9"/>
        <v/>
      </c>
    </row>
    <row r="158" spans="1:14" ht="18" customHeight="1" x14ac:dyDescent="0.25">
      <c r="A158" s="86"/>
      <c r="B158" s="87" t="str">
        <f>IF(A158="","",VLOOKUP(A158,'[1]TARIF JEUX 2021-2022'!$A$4325:$G$6873,2,0))</f>
        <v/>
      </c>
      <c r="C158" s="87"/>
      <c r="D158" s="87"/>
      <c r="E158" s="87"/>
      <c r="F158" s="87"/>
      <c r="G158" s="87"/>
      <c r="H158" s="88"/>
      <c r="I158" s="89" t="str">
        <f>IF(A158="","",VLOOKUP(A158,'[1]TARIF JEUX 2021-2022'!$A$4325:$G$6873,3,0))</f>
        <v/>
      </c>
      <c r="J158" s="89" t="str">
        <f>IF(A158="","",VLOOKUP(A158,'[1]TARIF JEUX 2021-2022'!$A$4325:$G$6873,4,0))</f>
        <v/>
      </c>
      <c r="K158" s="90" t="str">
        <f>IF(A158="","",VLOOKUP(A158,'[1]TARIF JEUX 2021-2022'!$A$4325:$G$6873,5,0))</f>
        <v/>
      </c>
      <c r="L158" s="91" t="str">
        <f t="shared" si="7"/>
        <v/>
      </c>
      <c r="M158" s="91" t="str">
        <f t="shared" si="8"/>
        <v/>
      </c>
      <c r="N158" s="91" t="str">
        <f t="shared" si="9"/>
        <v/>
      </c>
    </row>
    <row r="159" spans="1:14" ht="18" customHeight="1" x14ac:dyDescent="0.25">
      <c r="A159" s="86"/>
      <c r="B159" s="87" t="str">
        <f>IF(A159="","",VLOOKUP(A159,'[1]TARIF JEUX 2021-2022'!$A$4325:$G$6873,2,0))</f>
        <v/>
      </c>
      <c r="C159" s="87"/>
      <c r="D159" s="87"/>
      <c r="E159" s="87"/>
      <c r="F159" s="87"/>
      <c r="G159" s="87"/>
      <c r="H159" s="88"/>
      <c r="I159" s="89" t="str">
        <f>IF(A159="","",VLOOKUP(A159,'[1]TARIF JEUX 2021-2022'!$A$4325:$G$6873,3,0))</f>
        <v/>
      </c>
      <c r="J159" s="89" t="str">
        <f>IF(A159="","",VLOOKUP(A159,'[1]TARIF JEUX 2021-2022'!$A$4325:$G$6873,4,0))</f>
        <v/>
      </c>
      <c r="K159" s="90" t="str">
        <f>IF(A159="","",VLOOKUP(A159,'[1]TARIF JEUX 2021-2022'!$A$4325:$G$6873,5,0))</f>
        <v/>
      </c>
      <c r="L159" s="91" t="str">
        <f t="shared" si="7"/>
        <v/>
      </c>
      <c r="M159" s="91" t="str">
        <f t="shared" si="8"/>
        <v/>
      </c>
      <c r="N159" s="91" t="str">
        <f t="shared" si="9"/>
        <v/>
      </c>
    </row>
    <row r="160" spans="1:14" ht="18" customHeight="1" x14ac:dyDescent="0.25">
      <c r="A160" s="86"/>
      <c r="B160" s="87" t="str">
        <f>IF(A160="","",VLOOKUP(A160,'[1]TARIF JEUX 2021-2022'!$A$4325:$G$6873,2,0))</f>
        <v/>
      </c>
      <c r="C160" s="87"/>
      <c r="D160" s="87"/>
      <c r="E160" s="87"/>
      <c r="F160" s="87"/>
      <c r="G160" s="87"/>
      <c r="H160" s="88"/>
      <c r="I160" s="89" t="str">
        <f>IF(A160="","",VLOOKUP(A160,'[1]TARIF JEUX 2021-2022'!$A$4325:$G$6873,3,0))</f>
        <v/>
      </c>
      <c r="J160" s="89" t="str">
        <f>IF(A160="","",VLOOKUP(A160,'[1]TARIF JEUX 2021-2022'!$A$4325:$G$6873,4,0))</f>
        <v/>
      </c>
      <c r="K160" s="90" t="str">
        <f>IF(A160="","",VLOOKUP(A160,'[1]TARIF JEUX 2021-2022'!$A$4325:$G$6873,5,0))</f>
        <v/>
      </c>
      <c r="L160" s="91" t="str">
        <f t="shared" si="7"/>
        <v/>
      </c>
      <c r="M160" s="91" t="str">
        <f t="shared" si="8"/>
        <v/>
      </c>
      <c r="N160" s="91" t="str">
        <f t="shared" si="9"/>
        <v/>
      </c>
    </row>
    <row r="161" spans="1:14" ht="18" customHeight="1" x14ac:dyDescent="0.25">
      <c r="A161" s="86"/>
      <c r="B161" s="87" t="str">
        <f>IF(A161="","",VLOOKUP(A161,'[1]TARIF JEUX 2021-2022'!$A$4325:$G$6873,2,0))</f>
        <v/>
      </c>
      <c r="C161" s="87"/>
      <c r="D161" s="87"/>
      <c r="E161" s="87"/>
      <c r="F161" s="87"/>
      <c r="G161" s="87"/>
      <c r="H161" s="88"/>
      <c r="I161" s="89" t="str">
        <f>IF(A161="","",VLOOKUP(A161,'[1]TARIF JEUX 2021-2022'!$A$4325:$G$6873,3,0))</f>
        <v/>
      </c>
      <c r="J161" s="89" t="str">
        <f>IF(A161="","",VLOOKUP(A161,'[1]TARIF JEUX 2021-2022'!$A$4325:$G$6873,4,0))</f>
        <v/>
      </c>
      <c r="K161" s="90" t="str">
        <f>IF(A161="","",VLOOKUP(A161,'[1]TARIF JEUX 2021-2022'!$A$4325:$G$6873,5,0))</f>
        <v/>
      </c>
      <c r="L161" s="91" t="str">
        <f t="shared" si="7"/>
        <v/>
      </c>
      <c r="M161" s="91" t="str">
        <f t="shared" si="8"/>
        <v/>
      </c>
      <c r="N161" s="91" t="str">
        <f t="shared" si="9"/>
        <v/>
      </c>
    </row>
    <row r="162" spans="1:14" ht="18" customHeight="1" x14ac:dyDescent="0.25">
      <c r="A162" s="86"/>
      <c r="B162" s="87" t="str">
        <f>IF(A162="","",VLOOKUP(A162,'[1]TARIF JEUX 2021-2022'!$A$4325:$G$6873,2,0))</f>
        <v/>
      </c>
      <c r="C162" s="87"/>
      <c r="D162" s="87"/>
      <c r="E162" s="87"/>
      <c r="F162" s="87"/>
      <c r="G162" s="87"/>
      <c r="H162" s="88"/>
      <c r="I162" s="89" t="str">
        <f>IF(A162="","",VLOOKUP(A162,'[1]TARIF JEUX 2021-2022'!$A$4325:$G$6873,3,0))</f>
        <v/>
      </c>
      <c r="J162" s="89" t="str">
        <f>IF(A162="","",VLOOKUP(A162,'[1]TARIF JEUX 2021-2022'!$A$4325:$G$6873,4,0))</f>
        <v/>
      </c>
      <c r="K162" s="90" t="str">
        <f>IF(A162="","",VLOOKUP(A162,'[1]TARIF JEUX 2021-2022'!$A$4325:$G$6873,5,0))</f>
        <v/>
      </c>
      <c r="L162" s="91" t="str">
        <f t="shared" si="7"/>
        <v/>
      </c>
      <c r="M162" s="91" t="str">
        <f t="shared" si="8"/>
        <v/>
      </c>
      <c r="N162" s="91" t="str">
        <f t="shared" si="9"/>
        <v/>
      </c>
    </row>
    <row r="163" spans="1:14" ht="18" customHeight="1" x14ac:dyDescent="0.25">
      <c r="A163" s="86"/>
      <c r="B163" s="87" t="str">
        <f>IF(A163="","",VLOOKUP(A163,'[1]TARIF JEUX 2021-2022'!$A$4325:$G$6873,2,0))</f>
        <v/>
      </c>
      <c r="C163" s="87"/>
      <c r="D163" s="87"/>
      <c r="E163" s="87"/>
      <c r="F163" s="87"/>
      <c r="G163" s="87"/>
      <c r="H163" s="88"/>
      <c r="I163" s="89" t="str">
        <f>IF(A163="","",VLOOKUP(A163,'[1]TARIF JEUX 2021-2022'!$A$4325:$G$6873,3,0))</f>
        <v/>
      </c>
      <c r="J163" s="89" t="str">
        <f>IF(A163="","",VLOOKUP(A163,'[1]TARIF JEUX 2021-2022'!$A$4325:$G$6873,4,0))</f>
        <v/>
      </c>
      <c r="K163" s="90" t="str">
        <f>IF(A163="","",VLOOKUP(A163,'[1]TARIF JEUX 2021-2022'!$A$4325:$G$6873,5,0))</f>
        <v/>
      </c>
      <c r="L163" s="91" t="str">
        <f t="shared" si="7"/>
        <v/>
      </c>
      <c r="M163" s="91" t="str">
        <f t="shared" si="8"/>
        <v/>
      </c>
      <c r="N163" s="91" t="str">
        <f t="shared" si="9"/>
        <v/>
      </c>
    </row>
    <row r="164" spans="1:14" ht="18" customHeight="1" x14ac:dyDescent="0.25">
      <c r="A164" s="86"/>
      <c r="B164" s="87" t="str">
        <f>IF(A164="","",VLOOKUP(A164,'[1]TARIF JEUX 2021-2022'!$A$4325:$G$6873,2,0))</f>
        <v/>
      </c>
      <c r="C164" s="87"/>
      <c r="D164" s="87"/>
      <c r="E164" s="87"/>
      <c r="F164" s="87"/>
      <c r="G164" s="87"/>
      <c r="H164" s="88"/>
      <c r="I164" s="89" t="str">
        <f>IF(A164="","",VLOOKUP(A164,'[1]TARIF JEUX 2021-2022'!$A$4325:$G$6873,3,0))</f>
        <v/>
      </c>
      <c r="J164" s="89" t="str">
        <f>IF(A164="","",VLOOKUP(A164,'[1]TARIF JEUX 2021-2022'!$A$4325:$G$6873,4,0))</f>
        <v/>
      </c>
      <c r="K164" s="90" t="str">
        <f>IF(A164="","",VLOOKUP(A164,'[1]TARIF JEUX 2021-2022'!$A$4325:$G$6873,5,0))</f>
        <v/>
      </c>
      <c r="L164" s="91" t="str">
        <f t="shared" si="7"/>
        <v/>
      </c>
      <c r="M164" s="91" t="str">
        <f t="shared" si="8"/>
        <v/>
      </c>
      <c r="N164" s="91" t="str">
        <f t="shared" si="9"/>
        <v/>
      </c>
    </row>
    <row r="165" spans="1:14" ht="18" customHeight="1" x14ac:dyDescent="0.25">
      <c r="A165" s="86"/>
      <c r="B165" s="87" t="str">
        <f>IF(A165="","",VLOOKUP(A165,'[1]TARIF JEUX 2021-2022'!$A$4325:$G$6873,2,0))</f>
        <v/>
      </c>
      <c r="C165" s="87"/>
      <c r="D165" s="87"/>
      <c r="E165" s="87"/>
      <c r="F165" s="87"/>
      <c r="G165" s="87"/>
      <c r="H165" s="88"/>
      <c r="I165" s="89" t="str">
        <f>IF(A165="","",VLOOKUP(A165,'[1]TARIF JEUX 2021-2022'!$A$4325:$G$6873,3,0))</f>
        <v/>
      </c>
      <c r="J165" s="89" t="str">
        <f>IF(A165="","",VLOOKUP(A165,'[1]TARIF JEUX 2021-2022'!$A$4325:$G$6873,4,0))</f>
        <v/>
      </c>
      <c r="K165" s="90" t="str">
        <f>IF(A165="","",VLOOKUP(A165,'[1]TARIF JEUX 2021-2022'!$A$4325:$G$6873,5,0))</f>
        <v/>
      </c>
      <c r="L165" s="91" t="str">
        <f t="shared" si="7"/>
        <v/>
      </c>
      <c r="M165" s="91" t="str">
        <f t="shared" si="8"/>
        <v/>
      </c>
      <c r="N165" s="91" t="str">
        <f t="shared" si="9"/>
        <v/>
      </c>
    </row>
    <row r="166" spans="1:14" ht="18" customHeight="1" x14ac:dyDescent="0.25">
      <c r="A166" s="86"/>
      <c r="B166" s="87" t="str">
        <f>IF(A166="","",VLOOKUP(A166,'[1]TARIF JEUX 2021-2022'!$A$4325:$G$6873,2,0))</f>
        <v/>
      </c>
      <c r="C166" s="87"/>
      <c r="D166" s="87"/>
      <c r="E166" s="87"/>
      <c r="F166" s="87"/>
      <c r="G166" s="87"/>
      <c r="H166" s="88"/>
      <c r="I166" s="89" t="str">
        <f>IF(A166="","",VLOOKUP(A166,'[1]TARIF JEUX 2021-2022'!$A$4325:$G$6873,3,0))</f>
        <v/>
      </c>
      <c r="J166" s="89" t="str">
        <f>IF(A166="","",VLOOKUP(A166,'[1]TARIF JEUX 2021-2022'!$A$4325:$G$6873,4,0))</f>
        <v/>
      </c>
      <c r="K166" s="90" t="str">
        <f>IF(A166="","",VLOOKUP(A166,'[1]TARIF JEUX 2021-2022'!$A$4325:$G$6873,5,0))</f>
        <v/>
      </c>
      <c r="L166" s="91" t="str">
        <f t="shared" si="7"/>
        <v/>
      </c>
      <c r="M166" s="91" t="str">
        <f t="shared" si="8"/>
        <v/>
      </c>
      <c r="N166" s="91" t="str">
        <f t="shared" si="9"/>
        <v/>
      </c>
    </row>
    <row r="167" spans="1:14" ht="18" customHeight="1" x14ac:dyDescent="0.25">
      <c r="A167" s="86"/>
      <c r="B167" s="87" t="str">
        <f>IF(A167="","",VLOOKUP(A167,'[1]TARIF JEUX 2021-2022'!$A$4325:$G$6873,2,0))</f>
        <v/>
      </c>
      <c r="C167" s="87"/>
      <c r="D167" s="87"/>
      <c r="E167" s="87"/>
      <c r="F167" s="87"/>
      <c r="G167" s="87"/>
      <c r="H167" s="88"/>
      <c r="I167" s="89" t="str">
        <f>IF(A167="","",VLOOKUP(A167,'[1]TARIF JEUX 2021-2022'!$A$4325:$G$6873,3,0))</f>
        <v/>
      </c>
      <c r="J167" s="89" t="str">
        <f>IF(A167="","",VLOOKUP(A167,'[1]TARIF JEUX 2021-2022'!$A$4325:$G$6873,4,0))</f>
        <v/>
      </c>
      <c r="K167" s="90" t="str">
        <f>IF(A167="","",VLOOKUP(A167,'[1]TARIF JEUX 2021-2022'!$A$4325:$G$6873,5,0))</f>
        <v/>
      </c>
      <c r="L167" s="91" t="str">
        <f t="shared" si="7"/>
        <v/>
      </c>
      <c r="M167" s="91" t="str">
        <f t="shared" si="8"/>
        <v/>
      </c>
      <c r="N167" s="91" t="str">
        <f t="shared" si="9"/>
        <v/>
      </c>
    </row>
    <row r="168" spans="1:14" ht="18" customHeight="1" x14ac:dyDescent="0.25">
      <c r="A168" s="86"/>
      <c r="B168" s="87" t="str">
        <f>IF(A168="","",VLOOKUP(A168,'[1]TARIF JEUX 2021-2022'!$A$4325:$G$6873,2,0))</f>
        <v/>
      </c>
      <c r="C168" s="87"/>
      <c r="D168" s="87"/>
      <c r="E168" s="87"/>
      <c r="F168" s="87"/>
      <c r="G168" s="87"/>
      <c r="H168" s="88"/>
      <c r="I168" s="89" t="str">
        <f>IF(A168="","",VLOOKUP(A168,'[1]TARIF JEUX 2021-2022'!$A$4325:$G$6873,3,0))</f>
        <v/>
      </c>
      <c r="J168" s="89" t="str">
        <f>IF(A168="","",VLOOKUP(A168,'[1]TARIF JEUX 2021-2022'!$A$4325:$G$6873,4,0))</f>
        <v/>
      </c>
      <c r="K168" s="90" t="str">
        <f>IF(A168="","",VLOOKUP(A168,'[1]TARIF JEUX 2021-2022'!$A$4325:$G$6873,5,0))</f>
        <v/>
      </c>
      <c r="L168" s="91" t="str">
        <f t="shared" si="7"/>
        <v/>
      </c>
      <c r="M168" s="91" t="str">
        <f t="shared" si="8"/>
        <v/>
      </c>
      <c r="N168" s="91" t="str">
        <f t="shared" si="9"/>
        <v/>
      </c>
    </row>
    <row r="169" spans="1:14" ht="18" customHeight="1" x14ac:dyDescent="0.25">
      <c r="A169" s="86"/>
      <c r="B169" s="87" t="str">
        <f>IF(A169="","",VLOOKUP(A169,'[1]TARIF JEUX 2021-2022'!$A$4325:$G$6873,2,0))</f>
        <v/>
      </c>
      <c r="C169" s="87"/>
      <c r="D169" s="87"/>
      <c r="E169" s="87"/>
      <c r="F169" s="87"/>
      <c r="G169" s="87"/>
      <c r="H169" s="88"/>
      <c r="I169" s="89" t="str">
        <f>IF(A169="","",VLOOKUP(A169,'[1]TARIF JEUX 2021-2022'!$A$4325:$G$6873,3,0))</f>
        <v/>
      </c>
      <c r="J169" s="89" t="str">
        <f>IF(A169="","",VLOOKUP(A169,'[1]TARIF JEUX 2021-2022'!$A$4325:$G$6873,4,0))</f>
        <v/>
      </c>
      <c r="K169" s="90" t="str">
        <f>IF(A169="","",VLOOKUP(A169,'[1]TARIF JEUX 2021-2022'!$A$4325:$G$6873,5,0))</f>
        <v/>
      </c>
      <c r="L169" s="91" t="str">
        <f t="shared" si="7"/>
        <v/>
      </c>
      <c r="M169" s="91" t="str">
        <f t="shared" si="8"/>
        <v/>
      </c>
      <c r="N169" s="91" t="str">
        <f t="shared" si="9"/>
        <v/>
      </c>
    </row>
    <row r="170" spans="1:14" ht="18" customHeight="1" x14ac:dyDescent="0.25">
      <c r="A170" s="86"/>
      <c r="B170" s="87" t="str">
        <f>IF(A170="","",VLOOKUP(A170,'[1]TARIF JEUX 2021-2022'!$A$4325:$G$6873,2,0))</f>
        <v/>
      </c>
      <c r="C170" s="87"/>
      <c r="D170" s="87"/>
      <c r="E170" s="87"/>
      <c r="F170" s="87"/>
      <c r="G170" s="87"/>
      <c r="H170" s="88"/>
      <c r="I170" s="89" t="str">
        <f>IF(A170="","",VLOOKUP(A170,'[1]TARIF JEUX 2021-2022'!$A$4325:$G$6873,3,0))</f>
        <v/>
      </c>
      <c r="J170" s="89" t="str">
        <f>IF(A170="","",VLOOKUP(A170,'[1]TARIF JEUX 2021-2022'!$A$4325:$G$6873,4,0))</f>
        <v/>
      </c>
      <c r="K170" s="90" t="str">
        <f>IF(A170="","",VLOOKUP(A170,'[1]TARIF JEUX 2021-2022'!$A$4325:$G$6873,5,0))</f>
        <v/>
      </c>
      <c r="L170" s="91" t="str">
        <f t="shared" si="7"/>
        <v/>
      </c>
      <c r="M170" s="91" t="str">
        <f t="shared" si="8"/>
        <v/>
      </c>
      <c r="N170" s="91" t="str">
        <f t="shared" si="9"/>
        <v/>
      </c>
    </row>
    <row r="171" spans="1:14" ht="18" customHeight="1" x14ac:dyDescent="0.25">
      <c r="A171" s="86"/>
      <c r="B171" s="87" t="str">
        <f>IF(A171="","",VLOOKUP(A171,'[1]TARIF JEUX 2021-2022'!$A$4325:$G$6873,2,0))</f>
        <v/>
      </c>
      <c r="C171" s="87"/>
      <c r="D171" s="87"/>
      <c r="E171" s="87"/>
      <c r="F171" s="87"/>
      <c r="G171" s="87"/>
      <c r="H171" s="88"/>
      <c r="I171" s="89" t="str">
        <f>IF(A171="","",VLOOKUP(A171,'[1]TARIF JEUX 2021-2022'!$A$4325:$G$6873,3,0))</f>
        <v/>
      </c>
      <c r="J171" s="89" t="str">
        <f>IF(A171="","",VLOOKUP(A171,'[1]TARIF JEUX 2021-2022'!$A$4325:$G$6873,4,0))</f>
        <v/>
      </c>
      <c r="K171" s="90" t="str">
        <f>IF(A171="","",VLOOKUP(A171,'[1]TARIF JEUX 2021-2022'!$A$4325:$G$6873,5,0))</f>
        <v/>
      </c>
      <c r="L171" s="91" t="str">
        <f t="shared" si="7"/>
        <v/>
      </c>
      <c r="M171" s="91" t="str">
        <f t="shared" si="8"/>
        <v/>
      </c>
      <c r="N171" s="91" t="str">
        <f t="shared" si="9"/>
        <v/>
      </c>
    </row>
    <row r="172" spans="1:14" ht="18" customHeight="1" x14ac:dyDescent="0.25">
      <c r="A172" s="86"/>
      <c r="B172" s="87" t="str">
        <f>IF(A172="","",VLOOKUP(A172,'[1]TARIF JEUX 2021-2022'!$A$4325:$G$6873,2,0))</f>
        <v/>
      </c>
      <c r="C172" s="87"/>
      <c r="D172" s="87"/>
      <c r="E172" s="87"/>
      <c r="F172" s="87"/>
      <c r="G172" s="87"/>
      <c r="H172" s="88"/>
      <c r="I172" s="89" t="str">
        <f>IF(A172="","",VLOOKUP(A172,'[1]TARIF JEUX 2021-2022'!$A$4325:$G$6873,3,0))</f>
        <v/>
      </c>
      <c r="J172" s="89" t="str">
        <f>IF(A172="","",VLOOKUP(A172,'[1]TARIF JEUX 2021-2022'!$A$4325:$G$6873,4,0))</f>
        <v/>
      </c>
      <c r="K172" s="90" t="str">
        <f>IF(A172="","",VLOOKUP(A172,'[1]TARIF JEUX 2021-2022'!$A$4325:$G$6873,5,0))</f>
        <v/>
      </c>
      <c r="L172" s="91" t="str">
        <f t="shared" si="7"/>
        <v/>
      </c>
      <c r="M172" s="91" t="str">
        <f t="shared" si="8"/>
        <v/>
      </c>
      <c r="N172" s="91" t="str">
        <f t="shared" si="9"/>
        <v/>
      </c>
    </row>
    <row r="173" spans="1:14" ht="18" customHeight="1" x14ac:dyDescent="0.25">
      <c r="A173" s="86"/>
      <c r="B173" s="87" t="str">
        <f>IF(A173="","",VLOOKUP(A173,'[1]TARIF JEUX 2021-2022'!$A$4325:$G$6873,2,0))</f>
        <v/>
      </c>
      <c r="C173" s="87"/>
      <c r="D173" s="87"/>
      <c r="E173" s="87"/>
      <c r="F173" s="87"/>
      <c r="G173" s="87"/>
      <c r="H173" s="88"/>
      <c r="I173" s="89" t="str">
        <f>IF(A173="","",VLOOKUP(A173,'[1]TARIF JEUX 2021-2022'!$A$4325:$G$6873,3,0))</f>
        <v/>
      </c>
      <c r="J173" s="89" t="str">
        <f>IF(A173="","",VLOOKUP(A173,'[1]TARIF JEUX 2021-2022'!$A$4325:$G$6873,4,0))</f>
        <v/>
      </c>
      <c r="K173" s="90" t="str">
        <f>IF(A173="","",VLOOKUP(A173,'[1]TARIF JEUX 2021-2022'!$A$4325:$G$6873,5,0))</f>
        <v/>
      </c>
      <c r="L173" s="91" t="str">
        <f t="shared" si="7"/>
        <v/>
      </c>
      <c r="M173" s="91" t="str">
        <f t="shared" si="8"/>
        <v/>
      </c>
      <c r="N173" s="91" t="str">
        <f t="shared" si="9"/>
        <v/>
      </c>
    </row>
    <row r="174" spans="1:14" ht="18" customHeight="1" x14ac:dyDescent="0.25">
      <c r="A174" s="86"/>
      <c r="B174" s="87" t="str">
        <f>IF(A174="","",VLOOKUP(A174,'[1]TARIF JEUX 2021-2022'!$A$4325:$G$6873,2,0))</f>
        <v/>
      </c>
      <c r="C174" s="87"/>
      <c r="D174" s="87"/>
      <c r="E174" s="87"/>
      <c r="F174" s="87"/>
      <c r="G174" s="87"/>
      <c r="H174" s="88"/>
      <c r="I174" s="89" t="str">
        <f>IF(A174="","",VLOOKUP(A174,'[1]TARIF JEUX 2021-2022'!$A$4325:$G$6873,3,0))</f>
        <v/>
      </c>
      <c r="J174" s="89" t="str">
        <f>IF(A174="","",VLOOKUP(A174,'[1]TARIF JEUX 2021-2022'!$A$4325:$G$6873,4,0))</f>
        <v/>
      </c>
      <c r="K174" s="90" t="str">
        <f>IF(A174="","",VLOOKUP(A174,'[1]TARIF JEUX 2021-2022'!$A$4325:$G$6873,5,0))</f>
        <v/>
      </c>
      <c r="L174" s="91" t="str">
        <f t="shared" si="7"/>
        <v/>
      </c>
      <c r="M174" s="91" t="str">
        <f t="shared" si="8"/>
        <v/>
      </c>
      <c r="N174" s="91" t="str">
        <f t="shared" si="9"/>
        <v/>
      </c>
    </row>
    <row r="175" spans="1:14" ht="18" customHeight="1" x14ac:dyDescent="0.25">
      <c r="A175" s="86"/>
      <c r="B175" s="87" t="str">
        <f>IF(A175="","",VLOOKUP(A175,'[1]TARIF JEUX 2021-2022'!$A$4325:$G$6873,2,0))</f>
        <v/>
      </c>
      <c r="C175" s="87"/>
      <c r="D175" s="87"/>
      <c r="E175" s="87"/>
      <c r="F175" s="87"/>
      <c r="G175" s="87"/>
      <c r="H175" s="88"/>
      <c r="I175" s="89" t="str">
        <f>IF(A175="","",VLOOKUP(A175,'[1]TARIF JEUX 2021-2022'!$A$4325:$G$6873,3,0))</f>
        <v/>
      </c>
      <c r="J175" s="89" t="str">
        <f>IF(A175="","",VLOOKUP(A175,'[1]TARIF JEUX 2021-2022'!$A$4325:$G$6873,4,0))</f>
        <v/>
      </c>
      <c r="K175" s="90" t="str">
        <f>IF(A175="","",VLOOKUP(A175,'[1]TARIF JEUX 2021-2022'!$A$4325:$G$6873,5,0))</f>
        <v/>
      </c>
      <c r="L175" s="91" t="str">
        <f t="shared" si="7"/>
        <v/>
      </c>
      <c r="M175" s="91" t="str">
        <f t="shared" si="8"/>
        <v/>
      </c>
      <c r="N175" s="91" t="str">
        <f t="shared" si="9"/>
        <v/>
      </c>
    </row>
    <row r="176" spans="1:14" ht="18" customHeight="1" x14ac:dyDescent="0.25">
      <c r="A176" s="86"/>
      <c r="B176" s="87" t="str">
        <f>IF(A176="","",VLOOKUP(A176,'[1]TARIF JEUX 2021-2022'!$A$4325:$G$6873,2,0))</f>
        <v/>
      </c>
      <c r="C176" s="87"/>
      <c r="D176" s="87"/>
      <c r="E176" s="87"/>
      <c r="F176" s="87"/>
      <c r="G176" s="87"/>
      <c r="H176" s="88"/>
      <c r="I176" s="89" t="str">
        <f>IF(A176="","",VLOOKUP(A176,'[1]TARIF JEUX 2021-2022'!$A$4325:$G$6873,3,0))</f>
        <v/>
      </c>
      <c r="J176" s="89" t="str">
        <f>IF(A176="","",VLOOKUP(A176,'[1]TARIF JEUX 2021-2022'!$A$4325:$G$6873,4,0))</f>
        <v/>
      </c>
      <c r="K176" s="90" t="str">
        <f>IF(A176="","",VLOOKUP(A176,'[1]TARIF JEUX 2021-2022'!$A$4325:$G$6873,5,0))</f>
        <v/>
      </c>
      <c r="L176" s="91" t="str">
        <f t="shared" si="7"/>
        <v/>
      </c>
      <c r="M176" s="91" t="str">
        <f t="shared" si="8"/>
        <v/>
      </c>
      <c r="N176" s="91" t="str">
        <f t="shared" si="9"/>
        <v/>
      </c>
    </row>
    <row r="177" spans="1:14" ht="18" customHeight="1" x14ac:dyDescent="0.25">
      <c r="A177" s="86"/>
      <c r="B177" s="87" t="str">
        <f>IF(A177="","",VLOOKUP(A177,'[1]TARIF JEUX 2021-2022'!$A$4325:$G$6873,2,0))</f>
        <v/>
      </c>
      <c r="C177" s="87"/>
      <c r="D177" s="87"/>
      <c r="E177" s="87"/>
      <c r="F177" s="87"/>
      <c r="G177" s="87"/>
      <c r="H177" s="88"/>
      <c r="I177" s="89" t="str">
        <f>IF(A177="","",VLOOKUP(A177,'[1]TARIF JEUX 2021-2022'!$A$4325:$G$6873,3,0))</f>
        <v/>
      </c>
      <c r="J177" s="89" t="str">
        <f>IF(A177="","",VLOOKUP(A177,'[1]TARIF JEUX 2021-2022'!$A$4325:$G$6873,4,0))</f>
        <v/>
      </c>
      <c r="K177" s="90" t="str">
        <f>IF(A177="","",VLOOKUP(A177,'[1]TARIF JEUX 2021-2022'!$A$4325:$G$6873,5,0))</f>
        <v/>
      </c>
      <c r="L177" s="91" t="str">
        <f t="shared" si="7"/>
        <v/>
      </c>
      <c r="M177" s="91" t="str">
        <f t="shared" si="8"/>
        <v/>
      </c>
      <c r="N177" s="91" t="str">
        <f t="shared" si="9"/>
        <v/>
      </c>
    </row>
    <row r="178" spans="1:14" ht="18" customHeight="1" x14ac:dyDescent="0.25">
      <c r="A178" s="86"/>
      <c r="B178" s="87" t="str">
        <f>IF(A178="","",VLOOKUP(A178,'[1]TARIF JEUX 2021-2022'!$A$4325:$G$6873,2,0))</f>
        <v/>
      </c>
      <c r="C178" s="87"/>
      <c r="D178" s="87"/>
      <c r="E178" s="87"/>
      <c r="F178" s="87"/>
      <c r="G178" s="87"/>
      <c r="H178" s="88"/>
      <c r="I178" s="89" t="str">
        <f>IF(A178="","",VLOOKUP(A178,'[1]TARIF JEUX 2021-2022'!$A$4325:$G$6873,3,0))</f>
        <v/>
      </c>
      <c r="J178" s="89" t="str">
        <f>IF(A178="","",VLOOKUP(A178,'[1]TARIF JEUX 2021-2022'!$A$4325:$G$6873,4,0))</f>
        <v/>
      </c>
      <c r="K178" s="90" t="str">
        <f>IF(A178="","",VLOOKUP(A178,'[1]TARIF JEUX 2021-2022'!$A$4325:$G$6873,5,0))</f>
        <v/>
      </c>
      <c r="L178" s="91" t="str">
        <f t="shared" si="7"/>
        <v/>
      </c>
      <c r="M178" s="91" t="str">
        <f t="shared" si="8"/>
        <v/>
      </c>
      <c r="N178" s="91" t="str">
        <f t="shared" si="9"/>
        <v/>
      </c>
    </row>
    <row r="179" spans="1:14" ht="18" customHeight="1" x14ac:dyDescent="0.25">
      <c r="A179" s="86"/>
      <c r="B179" s="87" t="str">
        <f>IF(A179="","",VLOOKUP(A179,'[1]TARIF JEUX 2021-2022'!$A$4325:$G$6873,2,0))</f>
        <v/>
      </c>
      <c r="C179" s="87"/>
      <c r="D179" s="87"/>
      <c r="E179" s="87"/>
      <c r="F179" s="87"/>
      <c r="G179" s="87"/>
      <c r="H179" s="88"/>
      <c r="I179" s="89" t="str">
        <f>IF(A179="","",VLOOKUP(A179,'[1]TARIF JEUX 2021-2022'!$A$4325:$G$6873,3,0))</f>
        <v/>
      </c>
      <c r="J179" s="89" t="str">
        <f>IF(A179="","",VLOOKUP(A179,'[1]TARIF JEUX 2021-2022'!$A$4325:$G$6873,4,0))</f>
        <v/>
      </c>
      <c r="K179" s="90" t="str">
        <f>IF(A179="","",VLOOKUP(A179,'[1]TARIF JEUX 2021-2022'!$A$4325:$G$6873,5,0))</f>
        <v/>
      </c>
      <c r="L179" s="91" t="str">
        <f t="shared" si="7"/>
        <v/>
      </c>
      <c r="M179" s="91" t="str">
        <f t="shared" si="8"/>
        <v/>
      </c>
      <c r="N179" s="91" t="str">
        <f t="shared" si="9"/>
        <v/>
      </c>
    </row>
    <row r="180" spans="1:14" ht="18" customHeight="1" x14ac:dyDescent="0.25">
      <c r="A180" s="86"/>
      <c r="B180" s="87" t="str">
        <f>IF(A180="","",VLOOKUP(A180,'[1]TARIF JEUX 2021-2022'!$A$4325:$G$6873,2,0))</f>
        <v/>
      </c>
      <c r="C180" s="87"/>
      <c r="D180" s="87"/>
      <c r="E180" s="87"/>
      <c r="F180" s="87"/>
      <c r="G180" s="87"/>
      <c r="H180" s="88"/>
      <c r="I180" s="89" t="str">
        <f>IF(A180="","",VLOOKUP(A180,'[1]TARIF JEUX 2021-2022'!$A$4325:$G$6873,3,0))</f>
        <v/>
      </c>
      <c r="J180" s="89" t="str">
        <f>IF(A180="","",VLOOKUP(A180,'[1]TARIF JEUX 2021-2022'!$A$4325:$G$6873,4,0))</f>
        <v/>
      </c>
      <c r="K180" s="90" t="str">
        <f>IF(A180="","",VLOOKUP(A180,'[1]TARIF JEUX 2021-2022'!$A$4325:$G$6873,5,0))</f>
        <v/>
      </c>
      <c r="L180" s="91" t="str">
        <f t="shared" si="7"/>
        <v/>
      </c>
      <c r="M180" s="91" t="str">
        <f t="shared" si="8"/>
        <v/>
      </c>
      <c r="N180" s="91" t="str">
        <f t="shared" si="9"/>
        <v/>
      </c>
    </row>
    <row r="181" spans="1:14" ht="18" customHeight="1" x14ac:dyDescent="0.25">
      <c r="A181" s="86"/>
      <c r="B181" s="87" t="str">
        <f>IF(A181="","",VLOOKUP(A181,'[1]TARIF JEUX 2021-2022'!$A$4325:$G$6873,2,0))</f>
        <v/>
      </c>
      <c r="C181" s="87"/>
      <c r="D181" s="87"/>
      <c r="E181" s="87"/>
      <c r="F181" s="87"/>
      <c r="G181" s="87"/>
      <c r="H181" s="88"/>
      <c r="I181" s="89" t="str">
        <f>IF(A181="","",VLOOKUP(A181,'[1]TARIF JEUX 2021-2022'!$A$4325:$G$6873,3,0))</f>
        <v/>
      </c>
      <c r="J181" s="89" t="str">
        <f>IF(A181="","",VLOOKUP(A181,'[1]TARIF JEUX 2021-2022'!$A$4325:$G$6873,4,0))</f>
        <v/>
      </c>
      <c r="K181" s="90" t="str">
        <f>IF(A181="","",VLOOKUP(A181,'[1]TARIF JEUX 2021-2022'!$A$4325:$G$6873,5,0))</f>
        <v/>
      </c>
      <c r="L181" s="91" t="str">
        <f t="shared" si="7"/>
        <v/>
      </c>
      <c r="M181" s="91" t="str">
        <f t="shared" si="8"/>
        <v/>
      </c>
      <c r="N181" s="91" t="str">
        <f t="shared" si="9"/>
        <v/>
      </c>
    </row>
    <row r="182" spans="1:14" ht="18" customHeight="1" x14ac:dyDescent="0.25">
      <c r="A182" s="86"/>
      <c r="B182" s="87" t="str">
        <f>IF(A182="","",VLOOKUP(A182,'[1]TARIF JEUX 2021-2022'!$A$4325:$G$6873,2,0))</f>
        <v/>
      </c>
      <c r="C182" s="87"/>
      <c r="D182" s="87"/>
      <c r="E182" s="87"/>
      <c r="F182" s="87"/>
      <c r="G182" s="87"/>
      <c r="H182" s="88"/>
      <c r="I182" s="89" t="str">
        <f>IF(A182="","",VLOOKUP(A182,'[1]TARIF JEUX 2021-2022'!$A$4325:$G$6873,3,0))</f>
        <v/>
      </c>
      <c r="J182" s="89" t="str">
        <f>IF(A182="","",VLOOKUP(A182,'[1]TARIF JEUX 2021-2022'!$A$4325:$G$6873,4,0))</f>
        <v/>
      </c>
      <c r="K182" s="90" t="str">
        <f>IF(A182="","",VLOOKUP(A182,'[1]TARIF JEUX 2021-2022'!$A$4325:$G$6873,5,0))</f>
        <v/>
      </c>
      <c r="L182" s="91" t="str">
        <f t="shared" si="7"/>
        <v/>
      </c>
      <c r="M182" s="91" t="str">
        <f t="shared" si="8"/>
        <v/>
      </c>
      <c r="N182" s="91" t="str">
        <f t="shared" si="9"/>
        <v/>
      </c>
    </row>
    <row r="183" spans="1:14" ht="18" customHeight="1" x14ac:dyDescent="0.25">
      <c r="A183" s="86"/>
      <c r="B183" s="87" t="str">
        <f>IF(A183="","",VLOOKUP(A183,'[1]TARIF JEUX 2021-2022'!$A$4325:$G$6873,2,0))</f>
        <v/>
      </c>
      <c r="C183" s="87"/>
      <c r="D183" s="87"/>
      <c r="E183" s="87"/>
      <c r="F183" s="87"/>
      <c r="G183" s="87"/>
      <c r="H183" s="88"/>
      <c r="I183" s="89" t="str">
        <f>IF(A183="","",VLOOKUP(A183,'[1]TARIF JEUX 2021-2022'!$A$4325:$G$6873,3,0))</f>
        <v/>
      </c>
      <c r="J183" s="89" t="str">
        <f>IF(A183="","",VLOOKUP(A183,'[1]TARIF JEUX 2021-2022'!$A$4325:$G$6873,4,0))</f>
        <v/>
      </c>
      <c r="K183" s="90" t="str">
        <f>IF(A183="","",VLOOKUP(A183,'[1]TARIF JEUX 2021-2022'!$A$4325:$G$6873,5,0))</f>
        <v/>
      </c>
      <c r="L183" s="91" t="str">
        <f t="shared" si="7"/>
        <v/>
      </c>
      <c r="M183" s="91" t="str">
        <f t="shared" si="8"/>
        <v/>
      </c>
      <c r="N183" s="91" t="str">
        <f t="shared" si="9"/>
        <v/>
      </c>
    </row>
    <row r="184" spans="1:14" ht="18" customHeight="1" x14ac:dyDescent="0.25">
      <c r="A184" s="86"/>
      <c r="B184" s="87" t="str">
        <f>IF(A184="","",VLOOKUP(A184,'[1]TARIF JEUX 2021-2022'!$A$4325:$G$6873,2,0))</f>
        <v/>
      </c>
      <c r="C184" s="87"/>
      <c r="D184" s="87"/>
      <c r="E184" s="87"/>
      <c r="F184" s="87"/>
      <c r="G184" s="87"/>
      <c r="H184" s="88"/>
      <c r="I184" s="89" t="str">
        <f>IF(A184="","",VLOOKUP(A184,'[1]TARIF JEUX 2021-2022'!$A$4325:$G$6873,3,0))</f>
        <v/>
      </c>
      <c r="J184" s="89" t="str">
        <f>IF(A184="","",VLOOKUP(A184,'[1]TARIF JEUX 2021-2022'!$A$4325:$G$6873,4,0))</f>
        <v/>
      </c>
      <c r="K184" s="90" t="str">
        <f>IF(A184="","",VLOOKUP(A184,'[1]TARIF JEUX 2021-2022'!$A$4325:$G$6873,5,0))</f>
        <v/>
      </c>
      <c r="L184" s="91" t="str">
        <f t="shared" si="7"/>
        <v/>
      </c>
      <c r="M184" s="91" t="str">
        <f t="shared" si="8"/>
        <v/>
      </c>
      <c r="N184" s="91" t="str">
        <f t="shared" si="9"/>
        <v/>
      </c>
    </row>
    <row r="185" spans="1:14" ht="18" customHeight="1" x14ac:dyDescent="0.25">
      <c r="A185" s="86"/>
      <c r="B185" s="87" t="str">
        <f>IF(A185="","",VLOOKUP(A185,'[1]TARIF JEUX 2021-2022'!$A$4325:$G$6873,2,0))</f>
        <v/>
      </c>
      <c r="C185" s="87"/>
      <c r="D185" s="87"/>
      <c r="E185" s="87"/>
      <c r="F185" s="87"/>
      <c r="G185" s="87"/>
      <c r="H185" s="88"/>
      <c r="I185" s="89" t="str">
        <f>IF(A185="","",VLOOKUP(A185,'[1]TARIF JEUX 2021-2022'!$A$4325:$G$6873,3,0))</f>
        <v/>
      </c>
      <c r="J185" s="89" t="str">
        <f>IF(A185="","",VLOOKUP(A185,'[1]TARIF JEUX 2021-2022'!$A$4325:$G$6873,4,0))</f>
        <v/>
      </c>
      <c r="K185" s="90" t="str">
        <f>IF(A185="","",VLOOKUP(A185,'[1]TARIF JEUX 2021-2022'!$A$4325:$G$6873,5,0))</f>
        <v/>
      </c>
      <c r="L185" s="91" t="str">
        <f t="shared" si="7"/>
        <v/>
      </c>
      <c r="M185" s="91" t="str">
        <f t="shared" si="8"/>
        <v/>
      </c>
      <c r="N185" s="91" t="str">
        <f t="shared" si="9"/>
        <v/>
      </c>
    </row>
    <row r="186" spans="1:14" ht="18" customHeight="1" x14ac:dyDescent="0.25">
      <c r="A186" s="86"/>
      <c r="B186" s="87" t="str">
        <f>IF(A186="","",VLOOKUP(A186,'[1]TARIF JEUX 2021-2022'!$A$4325:$G$6873,2,0))</f>
        <v/>
      </c>
      <c r="C186" s="87"/>
      <c r="D186" s="87"/>
      <c r="E186" s="87"/>
      <c r="F186" s="87"/>
      <c r="G186" s="87"/>
      <c r="H186" s="88"/>
      <c r="I186" s="89" t="str">
        <f>IF(A186="","",VLOOKUP(A186,'[1]TARIF JEUX 2021-2022'!$A$4325:$G$6873,3,0))</f>
        <v/>
      </c>
      <c r="J186" s="89" t="str">
        <f>IF(A186="","",VLOOKUP(A186,'[1]TARIF JEUX 2021-2022'!$A$4325:$G$6873,4,0))</f>
        <v/>
      </c>
      <c r="K186" s="90" t="str">
        <f>IF(A186="","",VLOOKUP(A186,'[1]TARIF JEUX 2021-2022'!$A$4325:$G$6873,5,0))</f>
        <v/>
      </c>
      <c r="L186" s="91" t="str">
        <f t="shared" si="7"/>
        <v/>
      </c>
      <c r="M186" s="91" t="str">
        <f t="shared" si="8"/>
        <v/>
      </c>
      <c r="N186" s="91" t="str">
        <f t="shared" si="9"/>
        <v/>
      </c>
    </row>
    <row r="187" spans="1:14" ht="18" customHeight="1" x14ac:dyDescent="0.25">
      <c r="A187" s="86"/>
      <c r="B187" s="87" t="str">
        <f>IF(A187="","",VLOOKUP(A187,'[1]TARIF JEUX 2021-2022'!$A$4325:$G$6873,2,0))</f>
        <v/>
      </c>
      <c r="C187" s="87"/>
      <c r="D187" s="87"/>
      <c r="E187" s="87"/>
      <c r="F187" s="87"/>
      <c r="G187" s="87"/>
      <c r="H187" s="88"/>
      <c r="I187" s="89" t="str">
        <f>IF(A187="","",VLOOKUP(A187,'[1]TARIF JEUX 2021-2022'!$A$4325:$G$6873,3,0))</f>
        <v/>
      </c>
      <c r="J187" s="89" t="str">
        <f>IF(A187="","",VLOOKUP(A187,'[1]TARIF JEUX 2021-2022'!$A$4325:$G$6873,4,0))</f>
        <v/>
      </c>
      <c r="K187" s="90" t="str">
        <f>IF(A187="","",VLOOKUP(A187,'[1]TARIF JEUX 2021-2022'!$A$4325:$G$6873,5,0))</f>
        <v/>
      </c>
      <c r="L187" s="91" t="str">
        <f t="shared" si="7"/>
        <v/>
      </c>
      <c r="M187" s="91" t="str">
        <f t="shared" si="8"/>
        <v/>
      </c>
      <c r="N187" s="91" t="str">
        <f t="shared" si="9"/>
        <v/>
      </c>
    </row>
    <row r="188" spans="1:14" ht="18" customHeight="1" x14ac:dyDescent="0.25">
      <c r="A188" s="86"/>
      <c r="B188" s="87" t="str">
        <f>IF(A188="","",VLOOKUP(A188,'[1]TARIF JEUX 2021-2022'!$A$4325:$G$6873,2,0))</f>
        <v/>
      </c>
      <c r="C188" s="87"/>
      <c r="D188" s="87"/>
      <c r="E188" s="87"/>
      <c r="F188" s="87"/>
      <c r="G188" s="87"/>
      <c r="H188" s="88"/>
      <c r="I188" s="89" t="str">
        <f>IF(A188="","",VLOOKUP(A188,'[1]TARIF JEUX 2021-2022'!$A$4325:$G$6873,3,0))</f>
        <v/>
      </c>
      <c r="J188" s="89" t="str">
        <f>IF(A188="","",VLOOKUP(A188,'[1]TARIF JEUX 2021-2022'!$A$4325:$G$6873,4,0))</f>
        <v/>
      </c>
      <c r="K188" s="90" t="str">
        <f>IF(A188="","",VLOOKUP(A188,'[1]TARIF JEUX 2021-2022'!$A$4325:$G$6873,5,0))</f>
        <v/>
      </c>
      <c r="L188" s="91" t="str">
        <f t="shared" si="7"/>
        <v/>
      </c>
      <c r="M188" s="91" t="str">
        <f t="shared" si="8"/>
        <v/>
      </c>
      <c r="N188" s="91" t="str">
        <f t="shared" si="9"/>
        <v/>
      </c>
    </row>
    <row r="189" spans="1:14" ht="18" customHeight="1" x14ac:dyDescent="0.25">
      <c r="A189" s="86"/>
      <c r="B189" s="87" t="str">
        <f>IF(A189="","",VLOOKUP(A189,'[1]TARIF JEUX 2021-2022'!$A$4325:$G$6873,2,0))</f>
        <v/>
      </c>
      <c r="C189" s="87"/>
      <c r="D189" s="87"/>
      <c r="E189" s="87"/>
      <c r="F189" s="87"/>
      <c r="G189" s="87"/>
      <c r="H189" s="88"/>
      <c r="I189" s="89" t="str">
        <f>IF(A189="","",VLOOKUP(A189,'[1]TARIF JEUX 2021-2022'!$A$4325:$G$6873,3,0))</f>
        <v/>
      </c>
      <c r="J189" s="89" t="str">
        <f>IF(A189="","",VLOOKUP(A189,'[1]TARIF JEUX 2021-2022'!$A$4325:$G$6873,4,0))</f>
        <v/>
      </c>
      <c r="K189" s="90" t="str">
        <f>IF(A189="","",VLOOKUP(A189,'[1]TARIF JEUX 2021-2022'!$A$4325:$G$6873,5,0))</f>
        <v/>
      </c>
      <c r="L189" s="91" t="str">
        <f t="shared" si="7"/>
        <v/>
      </c>
      <c r="M189" s="91" t="str">
        <f t="shared" si="8"/>
        <v/>
      </c>
      <c r="N189" s="91" t="str">
        <f t="shared" si="9"/>
        <v/>
      </c>
    </row>
    <row r="190" spans="1:14" ht="18" customHeight="1" x14ac:dyDescent="0.25">
      <c r="A190" s="86"/>
      <c r="B190" s="87" t="str">
        <f>IF(A190="","",VLOOKUP(A190,'[1]TARIF JEUX 2021-2022'!$A$4325:$G$6873,2,0))</f>
        <v/>
      </c>
      <c r="C190" s="87"/>
      <c r="D190" s="87"/>
      <c r="E190" s="87"/>
      <c r="F190" s="87"/>
      <c r="G190" s="87"/>
      <c r="H190" s="88"/>
      <c r="I190" s="89" t="str">
        <f>IF(A190="","",VLOOKUP(A190,'[1]TARIF JEUX 2021-2022'!$A$4325:$G$6873,3,0))</f>
        <v/>
      </c>
      <c r="J190" s="89" t="str">
        <f>IF(A190="","",VLOOKUP(A190,'[1]TARIF JEUX 2021-2022'!$A$4325:$G$6873,4,0))</f>
        <v/>
      </c>
      <c r="K190" s="90" t="str">
        <f>IF(A190="","",VLOOKUP(A190,'[1]TARIF JEUX 2021-2022'!$A$4325:$G$6873,5,0))</f>
        <v/>
      </c>
      <c r="L190" s="91" t="str">
        <f t="shared" si="7"/>
        <v/>
      </c>
      <c r="M190" s="91" t="str">
        <f t="shared" si="8"/>
        <v/>
      </c>
      <c r="N190" s="91" t="str">
        <f t="shared" si="9"/>
        <v/>
      </c>
    </row>
    <row r="191" spans="1:14" ht="18" customHeight="1" x14ac:dyDescent="0.25">
      <c r="A191" s="86"/>
      <c r="B191" s="87" t="str">
        <f>IF(A191="","",VLOOKUP(A191,'[1]TARIF JEUX 2021-2022'!$A$4325:$G$6873,2,0))</f>
        <v/>
      </c>
      <c r="C191" s="87"/>
      <c r="D191" s="87"/>
      <c r="E191" s="87"/>
      <c r="F191" s="87"/>
      <c r="G191" s="87"/>
      <c r="H191" s="88"/>
      <c r="I191" s="89" t="str">
        <f>IF(A191="","",VLOOKUP(A191,'[1]TARIF JEUX 2021-2022'!$A$4325:$G$6873,3,0))</f>
        <v/>
      </c>
      <c r="J191" s="89" t="str">
        <f>IF(A191="","",VLOOKUP(A191,'[1]TARIF JEUX 2021-2022'!$A$4325:$G$6873,4,0))</f>
        <v/>
      </c>
      <c r="K191" s="90" t="str">
        <f>IF(A191="","",VLOOKUP(A191,'[1]TARIF JEUX 2021-2022'!$A$4325:$G$6873,5,0))</f>
        <v/>
      </c>
      <c r="L191" s="91" t="str">
        <f t="shared" si="7"/>
        <v/>
      </c>
      <c r="M191" s="91" t="str">
        <f t="shared" si="8"/>
        <v/>
      </c>
      <c r="N191" s="91" t="str">
        <f t="shared" si="9"/>
        <v/>
      </c>
    </row>
    <row r="192" spans="1:14" ht="18" customHeight="1" x14ac:dyDescent="0.25">
      <c r="A192" s="86"/>
      <c r="B192" s="87" t="str">
        <f>IF(A192="","",VLOOKUP(A192,'[1]TARIF JEUX 2021-2022'!$A$4325:$G$6873,2,0))</f>
        <v/>
      </c>
      <c r="C192" s="87"/>
      <c r="D192" s="87"/>
      <c r="E192" s="87"/>
      <c r="F192" s="87"/>
      <c r="G192" s="87"/>
      <c r="H192" s="88"/>
      <c r="I192" s="89" t="str">
        <f>IF(A192="","",VLOOKUP(A192,'[1]TARIF JEUX 2021-2022'!$A$4325:$G$6873,3,0))</f>
        <v/>
      </c>
      <c r="J192" s="89" t="str">
        <f>IF(A192="","",VLOOKUP(A192,'[1]TARIF JEUX 2021-2022'!$A$4325:$G$6873,4,0))</f>
        <v/>
      </c>
      <c r="K192" s="90" t="str">
        <f>IF(A192="","",VLOOKUP(A192,'[1]TARIF JEUX 2021-2022'!$A$4325:$G$6873,5,0))</f>
        <v/>
      </c>
      <c r="L192" s="91" t="str">
        <f t="shared" si="7"/>
        <v/>
      </c>
      <c r="M192" s="91" t="str">
        <f t="shared" si="8"/>
        <v/>
      </c>
      <c r="N192" s="91" t="str">
        <f t="shared" si="9"/>
        <v/>
      </c>
    </row>
    <row r="193" spans="1:14" ht="18" customHeight="1" x14ac:dyDescent="0.25">
      <c r="A193" s="86"/>
      <c r="B193" s="87" t="str">
        <f>IF(A193="","",VLOOKUP(A193,'[1]TARIF JEUX 2021-2022'!$A$4325:$G$6873,2,0))</f>
        <v/>
      </c>
      <c r="C193" s="87"/>
      <c r="D193" s="87"/>
      <c r="E193" s="87"/>
      <c r="F193" s="87"/>
      <c r="G193" s="87"/>
      <c r="H193" s="88"/>
      <c r="I193" s="89" t="str">
        <f>IF(A193="","",VLOOKUP(A193,'[1]TARIF JEUX 2021-2022'!$A$4325:$G$6873,3,0))</f>
        <v/>
      </c>
      <c r="J193" s="89" t="str">
        <f>IF(A193="","",VLOOKUP(A193,'[1]TARIF JEUX 2021-2022'!$A$4325:$G$6873,4,0))</f>
        <v/>
      </c>
      <c r="K193" s="90" t="str">
        <f>IF(A193="","",VLOOKUP(A193,'[1]TARIF JEUX 2021-2022'!$A$4325:$G$6873,5,0))</f>
        <v/>
      </c>
      <c r="L193" s="91" t="str">
        <f t="shared" si="7"/>
        <v/>
      </c>
      <c r="M193" s="91" t="str">
        <f t="shared" si="8"/>
        <v/>
      </c>
      <c r="N193" s="91" t="str">
        <f t="shared" si="9"/>
        <v/>
      </c>
    </row>
    <row r="194" spans="1:14" ht="18" customHeight="1" x14ac:dyDescent="0.25">
      <c r="A194" s="86"/>
      <c r="B194" s="87" t="str">
        <f>IF(A194="","",VLOOKUP(A194,'[1]TARIF JEUX 2021-2022'!$A$4325:$G$6873,2,0))</f>
        <v/>
      </c>
      <c r="C194" s="87"/>
      <c r="D194" s="87"/>
      <c r="E194" s="87"/>
      <c r="F194" s="87"/>
      <c r="G194" s="87"/>
      <c r="H194" s="88"/>
      <c r="I194" s="89" t="str">
        <f>IF(A194="","",VLOOKUP(A194,'[1]TARIF JEUX 2021-2022'!$A$4325:$G$6873,3,0))</f>
        <v/>
      </c>
      <c r="J194" s="89" t="str">
        <f>IF(A194="","",VLOOKUP(A194,'[1]TARIF JEUX 2021-2022'!$A$4325:$G$6873,4,0))</f>
        <v/>
      </c>
      <c r="K194" s="90" t="str">
        <f>IF(A194="","",VLOOKUP(A194,'[1]TARIF JEUX 2021-2022'!$A$4325:$G$6873,5,0))</f>
        <v/>
      </c>
      <c r="L194" s="91" t="str">
        <f t="shared" si="7"/>
        <v/>
      </c>
      <c r="M194" s="91" t="str">
        <f t="shared" si="8"/>
        <v/>
      </c>
      <c r="N194" s="91" t="str">
        <f t="shared" si="9"/>
        <v/>
      </c>
    </row>
    <row r="195" spans="1:14" ht="18" customHeight="1" x14ac:dyDescent="0.25">
      <c r="A195" s="86"/>
      <c r="B195" s="87" t="str">
        <f>IF(A195="","",VLOOKUP(A195,'[1]TARIF JEUX 2021-2022'!$A$4325:$G$6873,2,0))</f>
        <v/>
      </c>
      <c r="C195" s="87"/>
      <c r="D195" s="87"/>
      <c r="E195" s="87"/>
      <c r="F195" s="87"/>
      <c r="G195" s="87"/>
      <c r="H195" s="88"/>
      <c r="I195" s="89" t="str">
        <f>IF(A195="","",VLOOKUP(A195,'[1]TARIF JEUX 2021-2022'!$A$4325:$G$6873,3,0))</f>
        <v/>
      </c>
      <c r="J195" s="89" t="str">
        <f>IF(A195="","",VLOOKUP(A195,'[1]TARIF JEUX 2021-2022'!$A$4325:$G$6873,4,0))</f>
        <v/>
      </c>
      <c r="K195" s="90" t="str">
        <f>IF(A195="","",VLOOKUP(A195,'[1]TARIF JEUX 2021-2022'!$A$4325:$G$6873,5,0))</f>
        <v/>
      </c>
      <c r="L195" s="91" t="str">
        <f t="shared" si="7"/>
        <v/>
      </c>
      <c r="M195" s="91" t="str">
        <f t="shared" si="8"/>
        <v/>
      </c>
      <c r="N195" s="91" t="str">
        <f t="shared" si="9"/>
        <v/>
      </c>
    </row>
    <row r="196" spans="1:14" ht="18" customHeight="1" x14ac:dyDescent="0.25">
      <c r="A196" s="86"/>
      <c r="B196" s="87" t="str">
        <f>IF(A196="","",VLOOKUP(A196,'[1]TARIF JEUX 2021-2022'!$A$4325:$G$6873,2,0))</f>
        <v/>
      </c>
      <c r="C196" s="87"/>
      <c r="D196" s="87"/>
      <c r="E196" s="87"/>
      <c r="F196" s="87"/>
      <c r="G196" s="87"/>
      <c r="H196" s="88"/>
      <c r="I196" s="89" t="str">
        <f>IF(A196="","",VLOOKUP(A196,'[1]TARIF JEUX 2021-2022'!$A$4325:$G$6873,3,0))</f>
        <v/>
      </c>
      <c r="J196" s="89" t="str">
        <f>IF(A196="","",VLOOKUP(A196,'[1]TARIF JEUX 2021-2022'!$A$4325:$G$6873,4,0))</f>
        <v/>
      </c>
      <c r="K196" s="90" t="str">
        <f>IF(A196="","",VLOOKUP(A196,'[1]TARIF JEUX 2021-2022'!$A$4325:$G$6873,5,0))</f>
        <v/>
      </c>
      <c r="L196" s="91" t="str">
        <f t="shared" si="7"/>
        <v/>
      </c>
      <c r="M196" s="91" t="str">
        <f t="shared" si="8"/>
        <v/>
      </c>
      <c r="N196" s="91" t="str">
        <f t="shared" si="9"/>
        <v/>
      </c>
    </row>
    <row r="197" spans="1:14" ht="18" customHeight="1" x14ac:dyDescent="0.25">
      <c r="A197" s="86"/>
      <c r="B197" s="87" t="str">
        <f>IF(A197="","",VLOOKUP(A197,'[1]TARIF JEUX 2021-2022'!$A$4325:$G$6873,2,0))</f>
        <v/>
      </c>
      <c r="C197" s="87"/>
      <c r="D197" s="87"/>
      <c r="E197" s="87"/>
      <c r="F197" s="87"/>
      <c r="G197" s="87"/>
      <c r="H197" s="88"/>
      <c r="I197" s="89" t="str">
        <f>IF(A197="","",VLOOKUP(A197,'[1]TARIF JEUX 2021-2022'!$A$4325:$G$6873,3,0))</f>
        <v/>
      </c>
      <c r="J197" s="89" t="str">
        <f>IF(A197="","",VLOOKUP(A197,'[1]TARIF JEUX 2021-2022'!$A$4325:$G$6873,4,0))</f>
        <v/>
      </c>
      <c r="K197" s="90" t="str">
        <f>IF(A197="","",VLOOKUP(A197,'[1]TARIF JEUX 2021-2022'!$A$4325:$G$6873,5,0))</f>
        <v/>
      </c>
      <c r="L197" s="91" t="str">
        <f t="shared" si="7"/>
        <v/>
      </c>
      <c r="M197" s="91" t="str">
        <f t="shared" si="8"/>
        <v/>
      </c>
      <c r="N197" s="91" t="str">
        <f t="shared" si="9"/>
        <v/>
      </c>
    </row>
    <row r="198" spans="1:14" ht="18" customHeight="1" x14ac:dyDescent="0.25">
      <c r="A198" s="86"/>
      <c r="B198" s="87" t="str">
        <f>IF(A198="","",VLOOKUP(A198,'[1]TARIF JEUX 2021-2022'!$A$4325:$G$6873,2,0))</f>
        <v/>
      </c>
      <c r="C198" s="87"/>
      <c r="D198" s="87"/>
      <c r="E198" s="87"/>
      <c r="F198" s="87"/>
      <c r="G198" s="87"/>
      <c r="H198" s="88"/>
      <c r="I198" s="89" t="str">
        <f>IF(A198="","",VLOOKUP(A198,'[1]TARIF JEUX 2021-2022'!$A$4325:$G$6873,3,0))</f>
        <v/>
      </c>
      <c r="J198" s="89" t="str">
        <f>IF(A198="","",VLOOKUP(A198,'[1]TARIF JEUX 2021-2022'!$A$4325:$G$6873,4,0))</f>
        <v/>
      </c>
      <c r="K198" s="90" t="str">
        <f>IF(A198="","",VLOOKUP(A198,'[1]TARIF JEUX 2021-2022'!$A$4325:$G$6873,5,0))</f>
        <v/>
      </c>
      <c r="L198" s="91" t="str">
        <f t="shared" si="7"/>
        <v/>
      </c>
      <c r="M198" s="91" t="str">
        <f t="shared" si="8"/>
        <v/>
      </c>
      <c r="N198" s="91" t="str">
        <f t="shared" si="9"/>
        <v/>
      </c>
    </row>
    <row r="199" spans="1:14" ht="18" customHeight="1" x14ac:dyDescent="0.25">
      <c r="A199" s="86"/>
      <c r="B199" s="87" t="str">
        <f>IF(A199="","",VLOOKUP(A199,'[1]TARIF JEUX 2021-2022'!$A$4325:$G$6873,2,0))</f>
        <v/>
      </c>
      <c r="C199" s="87"/>
      <c r="D199" s="87"/>
      <c r="E199" s="87"/>
      <c r="F199" s="87"/>
      <c r="G199" s="87"/>
      <c r="H199" s="88"/>
      <c r="I199" s="89" t="str">
        <f>IF(A199="","",VLOOKUP(A199,'[1]TARIF JEUX 2021-2022'!$A$4325:$G$6873,3,0))</f>
        <v/>
      </c>
      <c r="J199" s="89" t="str">
        <f>IF(A199="","",VLOOKUP(A199,'[1]TARIF JEUX 2021-2022'!$A$4325:$G$6873,4,0))</f>
        <v/>
      </c>
      <c r="K199" s="90" t="str">
        <f>IF(A199="","",VLOOKUP(A199,'[1]TARIF JEUX 2021-2022'!$A$4325:$G$6873,5,0))</f>
        <v/>
      </c>
      <c r="L199" s="91" t="str">
        <f t="shared" si="7"/>
        <v/>
      </c>
      <c r="M199" s="91" t="str">
        <f t="shared" si="8"/>
        <v/>
      </c>
      <c r="N199" s="91" t="str">
        <f t="shared" si="9"/>
        <v/>
      </c>
    </row>
    <row r="200" spans="1:14" ht="18" customHeight="1" x14ac:dyDescent="0.25">
      <c r="A200" s="86"/>
      <c r="B200" s="87" t="str">
        <f>IF(A200="","",VLOOKUP(A200,'[1]TARIF JEUX 2021-2022'!$A$4325:$G$6873,2,0))</f>
        <v/>
      </c>
      <c r="C200" s="87"/>
      <c r="D200" s="87"/>
      <c r="E200" s="87"/>
      <c r="F200" s="87"/>
      <c r="G200" s="87"/>
      <c r="H200" s="88"/>
      <c r="I200" s="89" t="str">
        <f>IF(A200="","",VLOOKUP(A200,'[1]TARIF JEUX 2021-2022'!$A$4325:$G$6873,3,0))</f>
        <v/>
      </c>
      <c r="J200" s="89" t="str">
        <f>IF(A200="","",VLOOKUP(A200,'[1]TARIF JEUX 2021-2022'!$A$4325:$G$6873,4,0))</f>
        <v/>
      </c>
      <c r="K200" s="90" t="str">
        <f>IF(A200="","",VLOOKUP(A200,'[1]TARIF JEUX 2021-2022'!$A$4325:$G$6873,5,0))</f>
        <v/>
      </c>
      <c r="L200" s="91" t="str">
        <f t="shared" si="7"/>
        <v/>
      </c>
      <c r="M200" s="91" t="str">
        <f t="shared" si="8"/>
        <v/>
      </c>
      <c r="N200" s="91" t="str">
        <f t="shared" si="9"/>
        <v/>
      </c>
    </row>
    <row r="201" spans="1:14" ht="18" customHeight="1" x14ac:dyDescent="0.25">
      <c r="A201" s="86"/>
      <c r="B201" s="87" t="str">
        <f>IF(A201="","",VLOOKUP(A201,'[1]TARIF JEUX 2021-2022'!$A$4325:$G$6873,2,0))</f>
        <v/>
      </c>
      <c r="C201" s="87"/>
      <c r="D201" s="87"/>
      <c r="E201" s="87"/>
      <c r="F201" s="87"/>
      <c r="G201" s="87"/>
      <c r="H201" s="88"/>
      <c r="I201" s="89" t="str">
        <f>IF(A201="","",VLOOKUP(A201,'[1]TARIF JEUX 2021-2022'!$A$4325:$G$6873,3,0))</f>
        <v/>
      </c>
      <c r="J201" s="89" t="str">
        <f>IF(A201="","",VLOOKUP(A201,'[1]TARIF JEUX 2021-2022'!$A$4325:$G$6873,4,0))</f>
        <v/>
      </c>
      <c r="K201" s="90" t="str">
        <f>IF(A201="","",VLOOKUP(A201,'[1]TARIF JEUX 2021-2022'!$A$4325:$G$6873,5,0))</f>
        <v/>
      </c>
      <c r="L201" s="91" t="str">
        <f t="shared" si="7"/>
        <v/>
      </c>
      <c r="M201" s="91" t="str">
        <f t="shared" si="8"/>
        <v/>
      </c>
      <c r="N201" s="91" t="str">
        <f t="shared" si="9"/>
        <v/>
      </c>
    </row>
    <row r="202" spans="1:14" ht="18" customHeight="1" x14ac:dyDescent="0.25">
      <c r="A202" s="86"/>
      <c r="B202" s="87" t="str">
        <f>IF(A202="","",VLOOKUP(A202,'[1]TARIF JEUX 2021-2022'!$A$4325:$G$6873,2,0))</f>
        <v/>
      </c>
      <c r="C202" s="87"/>
      <c r="D202" s="87"/>
      <c r="E202" s="87"/>
      <c r="F202" s="87"/>
      <c r="G202" s="87"/>
      <c r="H202" s="88"/>
      <c r="I202" s="89" t="str">
        <f>IF(A202="","",VLOOKUP(A202,'[1]TARIF JEUX 2021-2022'!$A$4325:$G$6873,3,0))</f>
        <v/>
      </c>
      <c r="J202" s="89" t="str">
        <f>IF(A202="","",VLOOKUP(A202,'[1]TARIF JEUX 2021-2022'!$A$4325:$G$6873,4,0))</f>
        <v/>
      </c>
      <c r="K202" s="90" t="str">
        <f>IF(A202="","",VLOOKUP(A202,'[1]TARIF JEUX 2021-2022'!$A$4325:$G$6873,5,0))</f>
        <v/>
      </c>
      <c r="L202" s="91" t="str">
        <f t="shared" si="7"/>
        <v/>
      </c>
      <c r="M202" s="91" t="str">
        <f t="shared" si="8"/>
        <v/>
      </c>
      <c r="N202" s="91" t="str">
        <f t="shared" si="9"/>
        <v/>
      </c>
    </row>
    <row r="203" spans="1:14" ht="18" customHeight="1" x14ac:dyDescent="0.25">
      <c r="A203" s="86"/>
      <c r="B203" s="87" t="str">
        <f>IF(A203="","",VLOOKUP(A203,'[1]TARIF JEUX 2021-2022'!$A$4325:$G$6873,2,0))</f>
        <v/>
      </c>
      <c r="C203" s="87"/>
      <c r="D203" s="87"/>
      <c r="E203" s="87"/>
      <c r="F203" s="87"/>
      <c r="G203" s="87"/>
      <c r="H203" s="88"/>
      <c r="I203" s="89" t="str">
        <f>IF(A203="","",VLOOKUP(A203,'[1]TARIF JEUX 2021-2022'!$A$4325:$G$6873,3,0))</f>
        <v/>
      </c>
      <c r="J203" s="89" t="str">
        <f>IF(A203="","",VLOOKUP(A203,'[1]TARIF JEUX 2021-2022'!$A$4325:$G$6873,4,0))</f>
        <v/>
      </c>
      <c r="K203" s="90" t="str">
        <f>IF(A203="","",VLOOKUP(A203,'[1]TARIF JEUX 2021-2022'!$A$4325:$G$6873,5,0))</f>
        <v/>
      </c>
      <c r="L203" s="91" t="str">
        <f t="shared" si="7"/>
        <v/>
      </c>
      <c r="M203" s="91" t="str">
        <f t="shared" si="8"/>
        <v/>
      </c>
      <c r="N203" s="91" t="str">
        <f t="shared" si="9"/>
        <v/>
      </c>
    </row>
    <row r="204" spans="1:14" ht="18" customHeight="1" x14ac:dyDescent="0.25">
      <c r="A204" s="86"/>
      <c r="B204" s="87" t="str">
        <f>IF(A204="","",VLOOKUP(A204,'[1]TARIF JEUX 2021-2022'!$A$4325:$G$6873,2,0))</f>
        <v/>
      </c>
      <c r="C204" s="87"/>
      <c r="D204" s="87"/>
      <c r="E204" s="87"/>
      <c r="F204" s="87"/>
      <c r="G204" s="87"/>
      <c r="H204" s="88"/>
      <c r="I204" s="89" t="str">
        <f>IF(A204="","",VLOOKUP(A204,'[1]TARIF JEUX 2021-2022'!$A$4325:$G$6873,3,0))</f>
        <v/>
      </c>
      <c r="J204" s="89" t="str">
        <f>IF(A204="","",VLOOKUP(A204,'[1]TARIF JEUX 2021-2022'!$A$4325:$G$6873,4,0))</f>
        <v/>
      </c>
      <c r="K204" s="90" t="str">
        <f>IF(A204="","",VLOOKUP(A204,'[1]TARIF JEUX 2021-2022'!$A$4325:$G$6873,5,0))</f>
        <v/>
      </c>
      <c r="L204" s="91" t="str">
        <f t="shared" si="7"/>
        <v/>
      </c>
      <c r="M204" s="91" t="str">
        <f t="shared" si="8"/>
        <v/>
      </c>
      <c r="N204" s="91" t="str">
        <f t="shared" si="9"/>
        <v/>
      </c>
    </row>
    <row r="205" spans="1:14" ht="18" customHeight="1" x14ac:dyDescent="0.25">
      <c r="A205" s="86"/>
      <c r="B205" s="87" t="str">
        <f>IF(A205="","",VLOOKUP(A205,'[1]TARIF JEUX 2021-2022'!$A$4325:$G$6873,2,0))</f>
        <v/>
      </c>
      <c r="C205" s="87"/>
      <c r="D205" s="87"/>
      <c r="E205" s="87"/>
      <c r="F205" s="87"/>
      <c r="G205" s="87"/>
      <c r="H205" s="88"/>
      <c r="I205" s="89" t="str">
        <f>IF(A205="","",VLOOKUP(A205,'[1]TARIF JEUX 2021-2022'!$A$4325:$G$6873,3,0))</f>
        <v/>
      </c>
      <c r="J205" s="89" t="str">
        <f>IF(A205="","",VLOOKUP(A205,'[1]TARIF JEUX 2021-2022'!$A$4325:$G$6873,4,0))</f>
        <v/>
      </c>
      <c r="K205" s="90" t="str">
        <f>IF(A205="","",VLOOKUP(A205,'[1]TARIF JEUX 2021-2022'!$A$4325:$G$6873,5,0))</f>
        <v/>
      </c>
      <c r="L205" s="91" t="str">
        <f t="shared" si="7"/>
        <v/>
      </c>
      <c r="M205" s="91" t="str">
        <f t="shared" si="8"/>
        <v/>
      </c>
      <c r="N205" s="91" t="str">
        <f t="shared" si="9"/>
        <v/>
      </c>
    </row>
    <row r="206" spans="1:14" ht="18" customHeight="1" x14ac:dyDescent="0.25">
      <c r="A206" s="86"/>
      <c r="B206" s="87" t="str">
        <f>IF(A206="","",VLOOKUP(A206,'[1]TARIF JEUX 2021-2022'!$A$4325:$G$6873,2,0))</f>
        <v/>
      </c>
      <c r="C206" s="87"/>
      <c r="D206" s="87"/>
      <c r="E206" s="87"/>
      <c r="F206" s="87"/>
      <c r="G206" s="87"/>
      <c r="H206" s="88"/>
      <c r="I206" s="89" t="str">
        <f>IF(A206="","",VLOOKUP(A206,'[1]TARIF JEUX 2021-2022'!$A$4325:$G$6873,3,0))</f>
        <v/>
      </c>
      <c r="J206" s="89" t="str">
        <f>IF(A206="","",VLOOKUP(A206,'[1]TARIF JEUX 2021-2022'!$A$4325:$G$6873,4,0))</f>
        <v/>
      </c>
      <c r="K206" s="90" t="str">
        <f>IF(A206="","",VLOOKUP(A206,'[1]TARIF JEUX 2021-2022'!$A$4325:$G$6873,5,0))</f>
        <v/>
      </c>
      <c r="L206" s="91" t="str">
        <f t="shared" si="7"/>
        <v/>
      </c>
      <c r="M206" s="91" t="str">
        <f t="shared" si="8"/>
        <v/>
      </c>
      <c r="N206" s="91" t="str">
        <f t="shared" si="9"/>
        <v/>
      </c>
    </row>
    <row r="207" spans="1:14" ht="18" customHeight="1" x14ac:dyDescent="0.25">
      <c r="A207" s="86"/>
      <c r="B207" s="87" t="str">
        <f>IF(A207="","",VLOOKUP(A207,'[1]TARIF JEUX 2021-2022'!$A$4325:$G$6873,2,0))</f>
        <v/>
      </c>
      <c r="C207" s="87"/>
      <c r="D207" s="87"/>
      <c r="E207" s="87"/>
      <c r="F207" s="87"/>
      <c r="G207" s="87"/>
      <c r="H207" s="88"/>
      <c r="I207" s="89" t="str">
        <f>IF(A207="","",VLOOKUP(A207,'[1]TARIF JEUX 2021-2022'!$A$4325:$G$6873,3,0))</f>
        <v/>
      </c>
      <c r="J207" s="89" t="str">
        <f>IF(A207="","",VLOOKUP(A207,'[1]TARIF JEUX 2021-2022'!$A$4325:$G$6873,4,0))</f>
        <v/>
      </c>
      <c r="K207" s="90" t="str">
        <f>IF(A207="","",VLOOKUP(A207,'[1]TARIF JEUX 2021-2022'!$A$4325:$G$6873,5,0))</f>
        <v/>
      </c>
      <c r="L207" s="91" t="str">
        <f t="shared" si="7"/>
        <v/>
      </c>
      <c r="M207" s="91" t="str">
        <f t="shared" si="8"/>
        <v/>
      </c>
      <c r="N207" s="91" t="str">
        <f t="shared" si="9"/>
        <v/>
      </c>
    </row>
    <row r="208" spans="1:14" ht="18" customHeight="1" x14ac:dyDescent="0.25">
      <c r="A208" s="86"/>
      <c r="B208" s="87" t="str">
        <f>IF(A208="","",VLOOKUP(A208,'[1]TARIF JEUX 2021-2022'!$A$4325:$G$6873,2,0))</f>
        <v/>
      </c>
      <c r="C208" s="87"/>
      <c r="D208" s="87"/>
      <c r="E208" s="87"/>
      <c r="F208" s="87"/>
      <c r="G208" s="87"/>
      <c r="H208" s="88"/>
      <c r="I208" s="89" t="str">
        <f>IF(A208="","",VLOOKUP(A208,'[1]TARIF JEUX 2021-2022'!$A$4325:$G$6873,3,0))</f>
        <v/>
      </c>
      <c r="J208" s="89" t="str">
        <f>IF(A208="","",VLOOKUP(A208,'[1]TARIF JEUX 2021-2022'!$A$4325:$G$6873,4,0))</f>
        <v/>
      </c>
      <c r="K208" s="90" t="str">
        <f>IF(A208="","",VLOOKUP(A208,'[1]TARIF JEUX 2021-2022'!$A$4325:$G$6873,5,0))</f>
        <v/>
      </c>
      <c r="L208" s="91" t="str">
        <f t="shared" si="7"/>
        <v/>
      </c>
      <c r="M208" s="91" t="str">
        <f t="shared" si="8"/>
        <v/>
      </c>
      <c r="N208" s="91" t="str">
        <f t="shared" si="9"/>
        <v/>
      </c>
    </row>
    <row r="209" spans="1:14" ht="18" customHeight="1" x14ac:dyDescent="0.25">
      <c r="A209" s="86"/>
      <c r="B209" s="87" t="str">
        <f>IF(A209="","",VLOOKUP(A209,'[1]TARIF JEUX 2021-2022'!$A$4325:$G$6873,2,0))</f>
        <v/>
      </c>
      <c r="C209" s="87"/>
      <c r="D209" s="87"/>
      <c r="E209" s="87"/>
      <c r="F209" s="87"/>
      <c r="G209" s="87"/>
      <c r="H209" s="88"/>
      <c r="I209" s="89" t="str">
        <f>IF(A209="","",VLOOKUP(A209,'[1]TARIF JEUX 2021-2022'!$A$4325:$G$6873,3,0))</f>
        <v/>
      </c>
      <c r="J209" s="89" t="str">
        <f>IF(A209="","",VLOOKUP(A209,'[1]TARIF JEUX 2021-2022'!$A$4325:$G$6873,4,0))</f>
        <v/>
      </c>
      <c r="K209" s="90" t="str">
        <f>IF(A209="","",VLOOKUP(A209,'[1]TARIF JEUX 2021-2022'!$A$4325:$G$6873,5,0))</f>
        <v/>
      </c>
      <c r="L209" s="91" t="str">
        <f t="shared" si="7"/>
        <v/>
      </c>
      <c r="M209" s="91" t="str">
        <f t="shared" si="8"/>
        <v/>
      </c>
      <c r="N209" s="91" t="str">
        <f t="shared" si="9"/>
        <v/>
      </c>
    </row>
    <row r="210" spans="1:14" ht="18" customHeight="1" x14ac:dyDescent="0.25">
      <c r="A210" s="86"/>
      <c r="B210" s="87" t="str">
        <f>IF(A210="","",VLOOKUP(A210,'[1]TARIF JEUX 2021-2022'!$A$4325:$G$6873,2,0))</f>
        <v/>
      </c>
      <c r="C210" s="87"/>
      <c r="D210" s="87"/>
      <c r="E210" s="87"/>
      <c r="F210" s="87"/>
      <c r="G210" s="87"/>
      <c r="H210" s="88"/>
      <c r="I210" s="89" t="str">
        <f>IF(A210="","",VLOOKUP(A210,'[1]TARIF JEUX 2021-2022'!$A$4325:$G$6873,3,0))</f>
        <v/>
      </c>
      <c r="J210" s="89" t="str">
        <f>IF(A210="","",VLOOKUP(A210,'[1]TARIF JEUX 2021-2022'!$A$4325:$G$6873,4,0))</f>
        <v/>
      </c>
      <c r="K210" s="90" t="str">
        <f>IF(A210="","",VLOOKUP(A210,'[1]TARIF JEUX 2021-2022'!$A$4325:$G$6873,5,0))</f>
        <v/>
      </c>
      <c r="L210" s="91" t="str">
        <f t="shared" si="7"/>
        <v/>
      </c>
      <c r="M210" s="91" t="str">
        <f t="shared" si="8"/>
        <v/>
      </c>
      <c r="N210" s="91" t="str">
        <f t="shared" si="9"/>
        <v/>
      </c>
    </row>
    <row r="211" spans="1:14" ht="18" customHeight="1" x14ac:dyDescent="0.25">
      <c r="A211" s="86"/>
      <c r="B211" s="87" t="str">
        <f>IF(A211="","",VLOOKUP(A211,'[1]TARIF JEUX 2021-2022'!$A$4325:$G$6873,2,0))</f>
        <v/>
      </c>
      <c r="C211" s="87"/>
      <c r="D211" s="87"/>
      <c r="E211" s="87"/>
      <c r="F211" s="87"/>
      <c r="G211" s="87"/>
      <c r="H211" s="88"/>
      <c r="I211" s="89" t="str">
        <f>IF(A211="","",VLOOKUP(A211,'[1]TARIF JEUX 2021-2022'!$A$4325:$G$6873,3,0))</f>
        <v/>
      </c>
      <c r="J211" s="89" t="str">
        <f>IF(A211="","",VLOOKUP(A211,'[1]TARIF JEUX 2021-2022'!$A$4325:$G$6873,4,0))</f>
        <v/>
      </c>
      <c r="K211" s="90" t="str">
        <f>IF(A211="","",VLOOKUP(A211,'[1]TARIF JEUX 2021-2022'!$A$4325:$G$6873,5,0))</f>
        <v/>
      </c>
      <c r="L211" s="91" t="str">
        <f t="shared" si="7"/>
        <v/>
      </c>
      <c r="M211" s="91" t="str">
        <f t="shared" si="8"/>
        <v/>
      </c>
      <c r="N211" s="91" t="str">
        <f t="shared" si="9"/>
        <v/>
      </c>
    </row>
    <row r="212" spans="1:14" ht="18" customHeight="1" x14ac:dyDescent="0.25">
      <c r="A212" s="86"/>
      <c r="B212" s="87" t="str">
        <f>IF(A212="","",VLOOKUP(A212,'[1]TARIF JEUX 2021-2022'!$A$4325:$G$6873,2,0))</f>
        <v/>
      </c>
      <c r="C212" s="87"/>
      <c r="D212" s="87"/>
      <c r="E212" s="87"/>
      <c r="F212" s="87"/>
      <c r="G212" s="87"/>
      <c r="H212" s="88"/>
      <c r="I212" s="89" t="str">
        <f>IF(A212="","",VLOOKUP(A212,'[1]TARIF JEUX 2021-2022'!$A$4325:$G$6873,3,0))</f>
        <v/>
      </c>
      <c r="J212" s="89" t="str">
        <f>IF(A212="","",VLOOKUP(A212,'[1]TARIF JEUX 2021-2022'!$A$4325:$G$6873,4,0))</f>
        <v/>
      </c>
      <c r="K212" s="90" t="str">
        <f>IF(A212="","",VLOOKUP(A212,'[1]TARIF JEUX 2021-2022'!$A$4325:$G$6873,5,0))</f>
        <v/>
      </c>
      <c r="L212" s="91" t="str">
        <f t="shared" si="7"/>
        <v/>
      </c>
      <c r="M212" s="91" t="str">
        <f t="shared" si="8"/>
        <v/>
      </c>
      <c r="N212" s="91" t="str">
        <f t="shared" si="9"/>
        <v/>
      </c>
    </row>
    <row r="213" spans="1:14" ht="18" customHeight="1" x14ac:dyDescent="0.25">
      <c r="A213" s="86"/>
      <c r="B213" s="87" t="str">
        <f>IF(A213="","",VLOOKUP(A213,'[1]TARIF JEUX 2021-2022'!$A$4325:$G$6873,2,0))</f>
        <v/>
      </c>
      <c r="C213" s="87"/>
      <c r="D213" s="87"/>
      <c r="E213" s="87"/>
      <c r="F213" s="87"/>
      <c r="G213" s="87"/>
      <c r="H213" s="88"/>
      <c r="I213" s="89" t="str">
        <f>IF(A213="","",VLOOKUP(A213,'[1]TARIF JEUX 2021-2022'!$A$4325:$G$6873,3,0))</f>
        <v/>
      </c>
      <c r="J213" s="89" t="str">
        <f>IF(A213="","",VLOOKUP(A213,'[1]TARIF JEUX 2021-2022'!$A$4325:$G$6873,4,0))</f>
        <v/>
      </c>
      <c r="K213" s="90" t="str">
        <f>IF(A213="","",VLOOKUP(A213,'[1]TARIF JEUX 2021-2022'!$A$4325:$G$6873,5,0))</f>
        <v/>
      </c>
      <c r="L213" s="91" t="str">
        <f t="shared" si="7"/>
        <v/>
      </c>
      <c r="M213" s="91" t="str">
        <f t="shared" si="8"/>
        <v/>
      </c>
      <c r="N213" s="91" t="str">
        <f t="shared" si="9"/>
        <v/>
      </c>
    </row>
    <row r="214" spans="1:14" ht="18" customHeight="1" x14ac:dyDescent="0.25">
      <c r="A214" s="86"/>
      <c r="B214" s="87" t="str">
        <f>IF(A214="","",VLOOKUP(A214,'[1]TARIF JEUX 2021-2022'!$A$4325:$G$6873,2,0))</f>
        <v/>
      </c>
      <c r="C214" s="87"/>
      <c r="D214" s="87"/>
      <c r="E214" s="87"/>
      <c r="F214" s="87"/>
      <c r="G214" s="87"/>
      <c r="H214" s="88"/>
      <c r="I214" s="89" t="str">
        <f>IF(A214="","",VLOOKUP(A214,'[1]TARIF JEUX 2021-2022'!$A$4325:$G$6873,3,0))</f>
        <v/>
      </c>
      <c r="J214" s="89" t="str">
        <f>IF(A214="","",VLOOKUP(A214,'[1]TARIF JEUX 2021-2022'!$A$4325:$G$6873,4,0))</f>
        <v/>
      </c>
      <c r="K214" s="90" t="str">
        <f>IF(A214="","",VLOOKUP(A214,'[1]TARIF JEUX 2021-2022'!$A$4325:$G$6873,5,0))</f>
        <v/>
      </c>
      <c r="L214" s="91" t="str">
        <f t="shared" si="7"/>
        <v/>
      </c>
      <c r="M214" s="91" t="str">
        <f t="shared" si="8"/>
        <v/>
      </c>
      <c r="N214" s="91" t="str">
        <f t="shared" si="9"/>
        <v/>
      </c>
    </row>
    <row r="215" spans="1:14" ht="18" customHeight="1" x14ac:dyDescent="0.25">
      <c r="A215" s="86"/>
      <c r="B215" s="87" t="str">
        <f>IF(A215="","",VLOOKUP(A215,'[1]TARIF JEUX 2021-2022'!$A$4325:$G$6873,2,0))</f>
        <v/>
      </c>
      <c r="C215" s="87"/>
      <c r="D215" s="87"/>
      <c r="E215" s="87"/>
      <c r="F215" s="87"/>
      <c r="G215" s="87"/>
      <c r="H215" s="88"/>
      <c r="I215" s="89" t="str">
        <f>IF(A215="","",VLOOKUP(A215,'[1]TARIF JEUX 2021-2022'!$A$4325:$G$6873,3,0))</f>
        <v/>
      </c>
      <c r="J215" s="89" t="str">
        <f>IF(A215="","",VLOOKUP(A215,'[1]TARIF JEUX 2021-2022'!$A$4325:$G$6873,4,0))</f>
        <v/>
      </c>
      <c r="K215" s="90" t="str">
        <f>IF(A215="","",VLOOKUP(A215,'[1]TARIF JEUX 2021-2022'!$A$4325:$G$6873,5,0))</f>
        <v/>
      </c>
      <c r="L215" s="91" t="str">
        <f t="shared" ref="L215:L278" si="10">IFERROR(H215*J215,"")</f>
        <v/>
      </c>
      <c r="M215" s="91" t="str">
        <f t="shared" ref="M215:M278" si="11">IFERROR(N215-L215,"")</f>
        <v/>
      </c>
      <c r="N215" s="91" t="str">
        <f t="shared" ref="N215:N278" si="12">IFERROR(L215+(L215*K215),"")</f>
        <v/>
      </c>
    </row>
    <row r="216" spans="1:14" ht="18" customHeight="1" x14ac:dyDescent="0.25">
      <c r="A216" s="86"/>
      <c r="B216" s="87" t="str">
        <f>IF(A216="","",VLOOKUP(A216,'[1]TARIF JEUX 2021-2022'!$A$4325:$G$6873,2,0))</f>
        <v/>
      </c>
      <c r="C216" s="87"/>
      <c r="D216" s="87"/>
      <c r="E216" s="87"/>
      <c r="F216" s="87"/>
      <c r="G216" s="87"/>
      <c r="H216" s="88"/>
      <c r="I216" s="89" t="str">
        <f>IF(A216="","",VLOOKUP(A216,'[1]TARIF JEUX 2021-2022'!$A$4325:$G$6873,3,0))</f>
        <v/>
      </c>
      <c r="J216" s="89" t="str">
        <f>IF(A216="","",VLOOKUP(A216,'[1]TARIF JEUX 2021-2022'!$A$4325:$G$6873,4,0))</f>
        <v/>
      </c>
      <c r="K216" s="90" t="str">
        <f>IF(A216="","",VLOOKUP(A216,'[1]TARIF JEUX 2021-2022'!$A$4325:$G$6873,5,0))</f>
        <v/>
      </c>
      <c r="L216" s="91" t="str">
        <f t="shared" si="10"/>
        <v/>
      </c>
      <c r="M216" s="91" t="str">
        <f t="shared" si="11"/>
        <v/>
      </c>
      <c r="N216" s="91" t="str">
        <f t="shared" si="12"/>
        <v/>
      </c>
    </row>
    <row r="217" spans="1:14" ht="18" customHeight="1" x14ac:dyDescent="0.25">
      <c r="A217" s="86"/>
      <c r="B217" s="87" t="str">
        <f>IF(A217="","",VLOOKUP(A217,'[1]TARIF JEUX 2021-2022'!$A$4325:$G$6873,2,0))</f>
        <v/>
      </c>
      <c r="C217" s="87"/>
      <c r="D217" s="87"/>
      <c r="E217" s="87"/>
      <c r="F217" s="87"/>
      <c r="G217" s="87"/>
      <c r="H217" s="88"/>
      <c r="I217" s="89" t="str">
        <f>IF(A217="","",VLOOKUP(A217,'[1]TARIF JEUX 2021-2022'!$A$4325:$G$6873,3,0))</f>
        <v/>
      </c>
      <c r="J217" s="89" t="str">
        <f>IF(A217="","",VLOOKUP(A217,'[1]TARIF JEUX 2021-2022'!$A$4325:$G$6873,4,0))</f>
        <v/>
      </c>
      <c r="K217" s="90" t="str">
        <f>IF(A217="","",VLOOKUP(A217,'[1]TARIF JEUX 2021-2022'!$A$4325:$G$6873,5,0))</f>
        <v/>
      </c>
      <c r="L217" s="91" t="str">
        <f t="shared" si="10"/>
        <v/>
      </c>
      <c r="M217" s="91" t="str">
        <f t="shared" si="11"/>
        <v/>
      </c>
      <c r="N217" s="91" t="str">
        <f t="shared" si="12"/>
        <v/>
      </c>
    </row>
    <row r="218" spans="1:14" ht="18" customHeight="1" x14ac:dyDescent="0.25">
      <c r="A218" s="86"/>
      <c r="B218" s="87" t="str">
        <f>IF(A218="","",VLOOKUP(A218,'[1]TARIF JEUX 2021-2022'!$A$4325:$G$6873,2,0))</f>
        <v/>
      </c>
      <c r="C218" s="87"/>
      <c r="D218" s="87"/>
      <c r="E218" s="87"/>
      <c r="F218" s="87"/>
      <c r="G218" s="87"/>
      <c r="H218" s="88"/>
      <c r="I218" s="89" t="str">
        <f>IF(A218="","",VLOOKUP(A218,'[1]TARIF JEUX 2021-2022'!$A$4325:$G$6873,3,0))</f>
        <v/>
      </c>
      <c r="J218" s="89" t="str">
        <f>IF(A218="","",VLOOKUP(A218,'[1]TARIF JEUX 2021-2022'!$A$4325:$G$6873,4,0))</f>
        <v/>
      </c>
      <c r="K218" s="90" t="str">
        <f>IF(A218="","",VLOOKUP(A218,'[1]TARIF JEUX 2021-2022'!$A$4325:$G$6873,5,0))</f>
        <v/>
      </c>
      <c r="L218" s="91" t="str">
        <f t="shared" si="10"/>
        <v/>
      </c>
      <c r="M218" s="91" t="str">
        <f t="shared" si="11"/>
        <v/>
      </c>
      <c r="N218" s="91" t="str">
        <f t="shared" si="12"/>
        <v/>
      </c>
    </row>
    <row r="219" spans="1:14" ht="18" customHeight="1" x14ac:dyDescent="0.25">
      <c r="A219" s="86"/>
      <c r="B219" s="87" t="str">
        <f>IF(A219="","",VLOOKUP(A219,'[1]TARIF JEUX 2021-2022'!$A$4325:$G$6873,2,0))</f>
        <v/>
      </c>
      <c r="C219" s="87"/>
      <c r="D219" s="87"/>
      <c r="E219" s="87"/>
      <c r="F219" s="87"/>
      <c r="G219" s="87"/>
      <c r="H219" s="88"/>
      <c r="I219" s="89" t="str">
        <f>IF(A219="","",VLOOKUP(A219,'[1]TARIF JEUX 2021-2022'!$A$4325:$G$6873,3,0))</f>
        <v/>
      </c>
      <c r="J219" s="89" t="str">
        <f>IF(A219="","",VLOOKUP(A219,'[1]TARIF JEUX 2021-2022'!$A$4325:$G$6873,4,0))</f>
        <v/>
      </c>
      <c r="K219" s="90" t="str">
        <f>IF(A219="","",VLOOKUP(A219,'[1]TARIF JEUX 2021-2022'!$A$4325:$G$6873,5,0))</f>
        <v/>
      </c>
      <c r="L219" s="91" t="str">
        <f t="shared" si="10"/>
        <v/>
      </c>
      <c r="M219" s="91" t="str">
        <f t="shared" si="11"/>
        <v/>
      </c>
      <c r="N219" s="91" t="str">
        <f t="shared" si="12"/>
        <v/>
      </c>
    </row>
    <row r="220" spans="1:14" ht="18" customHeight="1" x14ac:dyDescent="0.25">
      <c r="A220" s="86"/>
      <c r="B220" s="87" t="str">
        <f>IF(A220="","",VLOOKUP(A220,'[1]TARIF JEUX 2021-2022'!$A$4325:$G$6873,2,0))</f>
        <v/>
      </c>
      <c r="C220" s="87"/>
      <c r="D220" s="87"/>
      <c r="E220" s="87"/>
      <c r="F220" s="87"/>
      <c r="G220" s="87"/>
      <c r="H220" s="88"/>
      <c r="I220" s="89" t="str">
        <f>IF(A220="","",VLOOKUP(A220,'[1]TARIF JEUX 2021-2022'!$A$4325:$G$6873,3,0))</f>
        <v/>
      </c>
      <c r="J220" s="89" t="str">
        <f>IF(A220="","",VLOOKUP(A220,'[1]TARIF JEUX 2021-2022'!$A$4325:$G$6873,4,0))</f>
        <v/>
      </c>
      <c r="K220" s="90" t="str">
        <f>IF(A220="","",VLOOKUP(A220,'[1]TARIF JEUX 2021-2022'!$A$4325:$G$6873,5,0))</f>
        <v/>
      </c>
      <c r="L220" s="91" t="str">
        <f t="shared" si="10"/>
        <v/>
      </c>
      <c r="M220" s="91" t="str">
        <f t="shared" si="11"/>
        <v/>
      </c>
      <c r="N220" s="91" t="str">
        <f t="shared" si="12"/>
        <v/>
      </c>
    </row>
    <row r="221" spans="1:14" ht="18" customHeight="1" x14ac:dyDescent="0.25">
      <c r="A221" s="86"/>
      <c r="B221" s="87" t="str">
        <f>IF(A221="","",VLOOKUP(A221,'[1]TARIF JEUX 2021-2022'!$A$4325:$G$6873,2,0))</f>
        <v/>
      </c>
      <c r="C221" s="87"/>
      <c r="D221" s="87"/>
      <c r="E221" s="87"/>
      <c r="F221" s="87"/>
      <c r="G221" s="87"/>
      <c r="H221" s="88"/>
      <c r="I221" s="89" t="str">
        <f>IF(A221="","",VLOOKUP(A221,'[1]TARIF JEUX 2021-2022'!$A$4325:$G$6873,3,0))</f>
        <v/>
      </c>
      <c r="J221" s="89" t="str">
        <f>IF(A221="","",VLOOKUP(A221,'[1]TARIF JEUX 2021-2022'!$A$4325:$G$6873,4,0))</f>
        <v/>
      </c>
      <c r="K221" s="90" t="str">
        <f>IF(A221="","",VLOOKUP(A221,'[1]TARIF JEUX 2021-2022'!$A$4325:$G$6873,5,0))</f>
        <v/>
      </c>
      <c r="L221" s="91" t="str">
        <f t="shared" si="10"/>
        <v/>
      </c>
      <c r="M221" s="91" t="str">
        <f t="shared" si="11"/>
        <v/>
      </c>
      <c r="N221" s="91" t="str">
        <f t="shared" si="12"/>
        <v/>
      </c>
    </row>
    <row r="222" spans="1:14" ht="18" customHeight="1" x14ac:dyDescent="0.25">
      <c r="A222" s="86"/>
      <c r="B222" s="87" t="str">
        <f>IF(A222="","",VLOOKUP(A222,'[1]TARIF JEUX 2021-2022'!$A$4325:$G$6873,2,0))</f>
        <v/>
      </c>
      <c r="C222" s="87"/>
      <c r="D222" s="87"/>
      <c r="E222" s="87"/>
      <c r="F222" s="87"/>
      <c r="G222" s="87"/>
      <c r="H222" s="88"/>
      <c r="I222" s="89" t="str">
        <f>IF(A222="","",VLOOKUP(A222,'[1]TARIF JEUX 2021-2022'!$A$4325:$G$6873,3,0))</f>
        <v/>
      </c>
      <c r="J222" s="89" t="str">
        <f>IF(A222="","",VLOOKUP(A222,'[1]TARIF JEUX 2021-2022'!$A$4325:$G$6873,4,0))</f>
        <v/>
      </c>
      <c r="K222" s="90" t="str">
        <f>IF(A222="","",VLOOKUP(A222,'[1]TARIF JEUX 2021-2022'!$A$4325:$G$6873,5,0))</f>
        <v/>
      </c>
      <c r="L222" s="91" t="str">
        <f t="shared" si="10"/>
        <v/>
      </c>
      <c r="M222" s="91" t="str">
        <f t="shared" si="11"/>
        <v/>
      </c>
      <c r="N222" s="91" t="str">
        <f t="shared" si="12"/>
        <v/>
      </c>
    </row>
    <row r="223" spans="1:14" ht="18" customHeight="1" x14ac:dyDescent="0.25">
      <c r="A223" s="86"/>
      <c r="B223" s="87" t="str">
        <f>IF(A223="","",VLOOKUP(A223,'[1]TARIF JEUX 2021-2022'!$A$4325:$G$6873,2,0))</f>
        <v/>
      </c>
      <c r="C223" s="87"/>
      <c r="D223" s="87"/>
      <c r="E223" s="87"/>
      <c r="F223" s="87"/>
      <c r="G223" s="87"/>
      <c r="H223" s="88"/>
      <c r="I223" s="89" t="str">
        <f>IF(A223="","",VLOOKUP(A223,'[1]TARIF JEUX 2021-2022'!$A$4325:$G$6873,3,0))</f>
        <v/>
      </c>
      <c r="J223" s="89" t="str">
        <f>IF(A223="","",VLOOKUP(A223,'[1]TARIF JEUX 2021-2022'!$A$4325:$G$6873,4,0))</f>
        <v/>
      </c>
      <c r="K223" s="90" t="str">
        <f>IF(A223="","",VLOOKUP(A223,'[1]TARIF JEUX 2021-2022'!$A$4325:$G$6873,5,0))</f>
        <v/>
      </c>
      <c r="L223" s="91" t="str">
        <f t="shared" si="10"/>
        <v/>
      </c>
      <c r="M223" s="91" t="str">
        <f t="shared" si="11"/>
        <v/>
      </c>
      <c r="N223" s="91" t="str">
        <f t="shared" si="12"/>
        <v/>
      </c>
    </row>
    <row r="224" spans="1:14" ht="18" customHeight="1" x14ac:dyDescent="0.25">
      <c r="A224" s="86"/>
      <c r="B224" s="87" t="str">
        <f>IF(A224="","",VLOOKUP(A224,'[1]TARIF JEUX 2021-2022'!$A$4325:$G$6873,2,0))</f>
        <v/>
      </c>
      <c r="C224" s="87"/>
      <c r="D224" s="87"/>
      <c r="E224" s="87"/>
      <c r="F224" s="87"/>
      <c r="G224" s="87"/>
      <c r="H224" s="88"/>
      <c r="I224" s="89" t="str">
        <f>IF(A224="","",VLOOKUP(A224,'[1]TARIF JEUX 2021-2022'!$A$4325:$G$6873,3,0))</f>
        <v/>
      </c>
      <c r="J224" s="89" t="str">
        <f>IF(A224="","",VLOOKUP(A224,'[1]TARIF JEUX 2021-2022'!$A$4325:$G$6873,4,0))</f>
        <v/>
      </c>
      <c r="K224" s="90" t="str">
        <f>IF(A224="","",VLOOKUP(A224,'[1]TARIF JEUX 2021-2022'!$A$4325:$G$6873,5,0))</f>
        <v/>
      </c>
      <c r="L224" s="91" t="str">
        <f t="shared" si="10"/>
        <v/>
      </c>
      <c r="M224" s="91" t="str">
        <f t="shared" si="11"/>
        <v/>
      </c>
      <c r="N224" s="91" t="str">
        <f t="shared" si="12"/>
        <v/>
      </c>
    </row>
    <row r="225" spans="1:14" ht="18" customHeight="1" x14ac:dyDescent="0.25">
      <c r="A225" s="86"/>
      <c r="B225" s="87" t="str">
        <f>IF(A225="","",VLOOKUP(A225,'[1]TARIF JEUX 2021-2022'!$A$4325:$G$6873,2,0))</f>
        <v/>
      </c>
      <c r="C225" s="87"/>
      <c r="D225" s="87"/>
      <c r="E225" s="87"/>
      <c r="F225" s="87"/>
      <c r="G225" s="87"/>
      <c r="H225" s="88"/>
      <c r="I225" s="89" t="str">
        <f>IF(A225="","",VLOOKUP(A225,'[1]TARIF JEUX 2021-2022'!$A$4325:$G$6873,3,0))</f>
        <v/>
      </c>
      <c r="J225" s="89" t="str">
        <f>IF(A225="","",VLOOKUP(A225,'[1]TARIF JEUX 2021-2022'!$A$4325:$G$6873,4,0))</f>
        <v/>
      </c>
      <c r="K225" s="90" t="str">
        <f>IF(A225="","",VLOOKUP(A225,'[1]TARIF JEUX 2021-2022'!$A$4325:$G$6873,5,0))</f>
        <v/>
      </c>
      <c r="L225" s="91" t="str">
        <f t="shared" si="10"/>
        <v/>
      </c>
      <c r="M225" s="91" t="str">
        <f t="shared" si="11"/>
        <v/>
      </c>
      <c r="N225" s="91" t="str">
        <f t="shared" si="12"/>
        <v/>
      </c>
    </row>
    <row r="226" spans="1:14" ht="18" customHeight="1" x14ac:dyDescent="0.25">
      <c r="A226" s="86"/>
      <c r="B226" s="87" t="str">
        <f>IF(A226="","",VLOOKUP(A226,'[1]TARIF JEUX 2021-2022'!$A$4325:$G$6873,2,0))</f>
        <v/>
      </c>
      <c r="C226" s="87"/>
      <c r="D226" s="87"/>
      <c r="E226" s="87"/>
      <c r="F226" s="87"/>
      <c r="G226" s="87"/>
      <c r="H226" s="88"/>
      <c r="I226" s="89" t="str">
        <f>IF(A226="","",VLOOKUP(A226,'[1]TARIF JEUX 2021-2022'!$A$4325:$G$6873,3,0))</f>
        <v/>
      </c>
      <c r="J226" s="89" t="str">
        <f>IF(A226="","",VLOOKUP(A226,'[1]TARIF JEUX 2021-2022'!$A$4325:$G$6873,4,0))</f>
        <v/>
      </c>
      <c r="K226" s="90" t="str">
        <f>IF(A226="","",VLOOKUP(A226,'[1]TARIF JEUX 2021-2022'!$A$4325:$G$6873,5,0))</f>
        <v/>
      </c>
      <c r="L226" s="91" t="str">
        <f t="shared" si="10"/>
        <v/>
      </c>
      <c r="M226" s="91" t="str">
        <f t="shared" si="11"/>
        <v/>
      </c>
      <c r="N226" s="91" t="str">
        <f t="shared" si="12"/>
        <v/>
      </c>
    </row>
    <row r="227" spans="1:14" ht="18" customHeight="1" x14ac:dyDescent="0.25">
      <c r="A227" s="86"/>
      <c r="B227" s="87" t="str">
        <f>IF(A227="","",VLOOKUP(A227,'[1]TARIF JEUX 2021-2022'!$A$4325:$G$6873,2,0))</f>
        <v/>
      </c>
      <c r="C227" s="87"/>
      <c r="D227" s="87"/>
      <c r="E227" s="87"/>
      <c r="F227" s="87"/>
      <c r="G227" s="87"/>
      <c r="H227" s="88"/>
      <c r="I227" s="89" t="str">
        <f>IF(A227="","",VLOOKUP(A227,'[1]TARIF JEUX 2021-2022'!$A$4325:$G$6873,3,0))</f>
        <v/>
      </c>
      <c r="J227" s="89" t="str">
        <f>IF(A227="","",VLOOKUP(A227,'[1]TARIF JEUX 2021-2022'!$A$4325:$G$6873,4,0))</f>
        <v/>
      </c>
      <c r="K227" s="90" t="str">
        <f>IF(A227="","",VLOOKUP(A227,'[1]TARIF JEUX 2021-2022'!$A$4325:$G$6873,5,0))</f>
        <v/>
      </c>
      <c r="L227" s="91" t="str">
        <f t="shared" si="10"/>
        <v/>
      </c>
      <c r="M227" s="91" t="str">
        <f t="shared" si="11"/>
        <v/>
      </c>
      <c r="N227" s="91" t="str">
        <f t="shared" si="12"/>
        <v/>
      </c>
    </row>
    <row r="228" spans="1:14" ht="18" customHeight="1" x14ac:dyDescent="0.25">
      <c r="A228" s="86"/>
      <c r="B228" s="87" t="str">
        <f>IF(A228="","",VLOOKUP(A228,'[1]TARIF JEUX 2021-2022'!$A$4325:$G$6873,2,0))</f>
        <v/>
      </c>
      <c r="C228" s="87"/>
      <c r="D228" s="87"/>
      <c r="E228" s="87"/>
      <c r="F228" s="87"/>
      <c r="G228" s="87"/>
      <c r="H228" s="88"/>
      <c r="I228" s="89" t="str">
        <f>IF(A228="","",VLOOKUP(A228,'[1]TARIF JEUX 2021-2022'!$A$4325:$G$6873,3,0))</f>
        <v/>
      </c>
      <c r="J228" s="89" t="str">
        <f>IF(A228="","",VLOOKUP(A228,'[1]TARIF JEUX 2021-2022'!$A$4325:$G$6873,4,0))</f>
        <v/>
      </c>
      <c r="K228" s="90" t="str">
        <f>IF(A228="","",VLOOKUP(A228,'[1]TARIF JEUX 2021-2022'!$A$4325:$G$6873,5,0))</f>
        <v/>
      </c>
      <c r="L228" s="91" t="str">
        <f t="shared" si="10"/>
        <v/>
      </c>
      <c r="M228" s="91" t="str">
        <f t="shared" si="11"/>
        <v/>
      </c>
      <c r="N228" s="91" t="str">
        <f t="shared" si="12"/>
        <v/>
      </c>
    </row>
    <row r="229" spans="1:14" ht="18" customHeight="1" x14ac:dyDescent="0.25">
      <c r="A229" s="86"/>
      <c r="B229" s="87" t="str">
        <f>IF(A229="","",VLOOKUP(A229,'[1]TARIF JEUX 2021-2022'!$A$4325:$G$6873,2,0))</f>
        <v/>
      </c>
      <c r="C229" s="87"/>
      <c r="D229" s="87"/>
      <c r="E229" s="87"/>
      <c r="F229" s="87"/>
      <c r="G229" s="87"/>
      <c r="H229" s="88"/>
      <c r="I229" s="89" t="str">
        <f>IF(A229="","",VLOOKUP(A229,'[1]TARIF JEUX 2021-2022'!$A$4325:$G$6873,3,0))</f>
        <v/>
      </c>
      <c r="J229" s="89" t="str">
        <f>IF(A229="","",VLOOKUP(A229,'[1]TARIF JEUX 2021-2022'!$A$4325:$G$6873,4,0))</f>
        <v/>
      </c>
      <c r="K229" s="90" t="str">
        <f>IF(A229="","",VLOOKUP(A229,'[1]TARIF JEUX 2021-2022'!$A$4325:$G$6873,5,0))</f>
        <v/>
      </c>
      <c r="L229" s="91" t="str">
        <f t="shared" si="10"/>
        <v/>
      </c>
      <c r="M229" s="91" t="str">
        <f t="shared" si="11"/>
        <v/>
      </c>
      <c r="N229" s="91" t="str">
        <f t="shared" si="12"/>
        <v/>
      </c>
    </row>
    <row r="230" spans="1:14" ht="18" customHeight="1" x14ac:dyDescent="0.25">
      <c r="A230" s="86"/>
      <c r="B230" s="87" t="str">
        <f>IF(A230="","",VLOOKUP(A230,'[1]TARIF JEUX 2021-2022'!$A$4325:$G$6873,2,0))</f>
        <v/>
      </c>
      <c r="C230" s="87"/>
      <c r="D230" s="87"/>
      <c r="E230" s="87"/>
      <c r="F230" s="87"/>
      <c r="G230" s="87"/>
      <c r="H230" s="88"/>
      <c r="I230" s="89" t="str">
        <f>IF(A230="","",VLOOKUP(A230,'[1]TARIF JEUX 2021-2022'!$A$4325:$G$6873,3,0))</f>
        <v/>
      </c>
      <c r="J230" s="89" t="str">
        <f>IF(A230="","",VLOOKUP(A230,'[1]TARIF JEUX 2021-2022'!$A$4325:$G$6873,4,0))</f>
        <v/>
      </c>
      <c r="K230" s="90" t="str">
        <f>IF(A230="","",VLOOKUP(A230,'[1]TARIF JEUX 2021-2022'!$A$4325:$G$6873,5,0))</f>
        <v/>
      </c>
      <c r="L230" s="91" t="str">
        <f t="shared" si="10"/>
        <v/>
      </c>
      <c r="M230" s="91" t="str">
        <f t="shared" si="11"/>
        <v/>
      </c>
      <c r="N230" s="91" t="str">
        <f t="shared" si="12"/>
        <v/>
      </c>
    </row>
    <row r="231" spans="1:14" ht="18" customHeight="1" x14ac:dyDescent="0.25">
      <c r="A231" s="86"/>
      <c r="B231" s="87" t="str">
        <f>IF(A231="","",VLOOKUP(A231,'[1]TARIF JEUX 2021-2022'!$A$4325:$G$6873,2,0))</f>
        <v/>
      </c>
      <c r="C231" s="87"/>
      <c r="D231" s="87"/>
      <c r="E231" s="87"/>
      <c r="F231" s="87"/>
      <c r="G231" s="87"/>
      <c r="H231" s="88"/>
      <c r="I231" s="89" t="str">
        <f>IF(A231="","",VLOOKUP(A231,'[1]TARIF JEUX 2021-2022'!$A$4325:$G$6873,3,0))</f>
        <v/>
      </c>
      <c r="J231" s="89" t="str">
        <f>IF(A231="","",VLOOKUP(A231,'[1]TARIF JEUX 2021-2022'!$A$4325:$G$6873,4,0))</f>
        <v/>
      </c>
      <c r="K231" s="90" t="str">
        <f>IF(A231="","",VLOOKUP(A231,'[1]TARIF JEUX 2021-2022'!$A$4325:$G$6873,5,0))</f>
        <v/>
      </c>
      <c r="L231" s="91" t="str">
        <f t="shared" si="10"/>
        <v/>
      </c>
      <c r="M231" s="91" t="str">
        <f t="shared" si="11"/>
        <v/>
      </c>
      <c r="N231" s="91" t="str">
        <f t="shared" si="12"/>
        <v/>
      </c>
    </row>
    <row r="232" spans="1:14" ht="18" customHeight="1" x14ac:dyDescent="0.25">
      <c r="A232" s="86"/>
      <c r="B232" s="87" t="str">
        <f>IF(A232="","",VLOOKUP(A232,'[1]TARIF JEUX 2021-2022'!$A$4325:$G$6873,2,0))</f>
        <v/>
      </c>
      <c r="C232" s="87"/>
      <c r="D232" s="87"/>
      <c r="E232" s="87"/>
      <c r="F232" s="87"/>
      <c r="G232" s="87"/>
      <c r="H232" s="88"/>
      <c r="I232" s="89" t="str">
        <f>IF(A232="","",VLOOKUP(A232,'[1]TARIF JEUX 2021-2022'!$A$4325:$G$6873,3,0))</f>
        <v/>
      </c>
      <c r="J232" s="89" t="str">
        <f>IF(A232="","",VLOOKUP(A232,'[1]TARIF JEUX 2021-2022'!$A$4325:$G$6873,4,0))</f>
        <v/>
      </c>
      <c r="K232" s="90" t="str">
        <f>IF(A232="","",VLOOKUP(A232,'[1]TARIF JEUX 2021-2022'!$A$4325:$G$6873,5,0))</f>
        <v/>
      </c>
      <c r="L232" s="91" t="str">
        <f t="shared" si="10"/>
        <v/>
      </c>
      <c r="M232" s="91" t="str">
        <f t="shared" si="11"/>
        <v/>
      </c>
      <c r="N232" s="91" t="str">
        <f t="shared" si="12"/>
        <v/>
      </c>
    </row>
    <row r="233" spans="1:14" ht="18" customHeight="1" x14ac:dyDescent="0.25">
      <c r="A233" s="86"/>
      <c r="B233" s="87" t="str">
        <f>IF(A233="","",VLOOKUP(A233,'[1]TARIF JEUX 2021-2022'!$A$4325:$G$6873,2,0))</f>
        <v/>
      </c>
      <c r="C233" s="87"/>
      <c r="D233" s="87"/>
      <c r="E233" s="87"/>
      <c r="F233" s="87"/>
      <c r="G233" s="87"/>
      <c r="H233" s="88"/>
      <c r="I233" s="89" t="str">
        <f>IF(A233="","",VLOOKUP(A233,'[1]TARIF JEUX 2021-2022'!$A$4325:$G$6873,3,0))</f>
        <v/>
      </c>
      <c r="J233" s="89" t="str">
        <f>IF(A233="","",VLOOKUP(A233,'[1]TARIF JEUX 2021-2022'!$A$4325:$G$6873,4,0))</f>
        <v/>
      </c>
      <c r="K233" s="90" t="str">
        <f>IF(A233="","",VLOOKUP(A233,'[1]TARIF JEUX 2021-2022'!$A$4325:$G$6873,5,0))</f>
        <v/>
      </c>
      <c r="L233" s="91" t="str">
        <f t="shared" si="10"/>
        <v/>
      </c>
      <c r="M233" s="91" t="str">
        <f t="shared" si="11"/>
        <v/>
      </c>
      <c r="N233" s="91" t="str">
        <f t="shared" si="12"/>
        <v/>
      </c>
    </row>
    <row r="234" spans="1:14" ht="18" customHeight="1" x14ac:dyDescent="0.25">
      <c r="A234" s="86"/>
      <c r="B234" s="87" t="str">
        <f>IF(A234="","",VLOOKUP(A234,'[1]TARIF JEUX 2021-2022'!$A$4325:$G$6873,2,0))</f>
        <v/>
      </c>
      <c r="C234" s="87"/>
      <c r="D234" s="87"/>
      <c r="E234" s="87"/>
      <c r="F234" s="87"/>
      <c r="G234" s="87"/>
      <c r="H234" s="88"/>
      <c r="I234" s="89" t="str">
        <f>IF(A234="","",VLOOKUP(A234,'[1]TARIF JEUX 2021-2022'!$A$4325:$G$6873,3,0))</f>
        <v/>
      </c>
      <c r="J234" s="89" t="str">
        <f>IF(A234="","",VLOOKUP(A234,'[1]TARIF JEUX 2021-2022'!$A$4325:$G$6873,4,0))</f>
        <v/>
      </c>
      <c r="K234" s="90" t="str">
        <f>IF(A234="","",VLOOKUP(A234,'[1]TARIF JEUX 2021-2022'!$A$4325:$G$6873,5,0))</f>
        <v/>
      </c>
      <c r="L234" s="91" t="str">
        <f t="shared" si="10"/>
        <v/>
      </c>
      <c r="M234" s="91" t="str">
        <f t="shared" si="11"/>
        <v/>
      </c>
      <c r="N234" s="91" t="str">
        <f t="shared" si="12"/>
        <v/>
      </c>
    </row>
    <row r="235" spans="1:14" ht="18" customHeight="1" x14ac:dyDescent="0.25">
      <c r="A235" s="86"/>
      <c r="B235" s="87" t="str">
        <f>IF(A235="","",VLOOKUP(A235,'[1]TARIF JEUX 2021-2022'!$A$4325:$G$6873,2,0))</f>
        <v/>
      </c>
      <c r="C235" s="87"/>
      <c r="D235" s="87"/>
      <c r="E235" s="87"/>
      <c r="F235" s="87"/>
      <c r="G235" s="87"/>
      <c r="H235" s="88"/>
      <c r="I235" s="89" t="str">
        <f>IF(A235="","",VLOOKUP(A235,'[1]TARIF JEUX 2021-2022'!$A$4325:$G$6873,3,0))</f>
        <v/>
      </c>
      <c r="J235" s="89" t="str">
        <f>IF(A235="","",VLOOKUP(A235,'[1]TARIF JEUX 2021-2022'!$A$4325:$G$6873,4,0))</f>
        <v/>
      </c>
      <c r="K235" s="90" t="str">
        <f>IF(A235="","",VLOOKUP(A235,'[1]TARIF JEUX 2021-2022'!$A$4325:$G$6873,5,0))</f>
        <v/>
      </c>
      <c r="L235" s="91" t="str">
        <f t="shared" si="10"/>
        <v/>
      </c>
      <c r="M235" s="91" t="str">
        <f t="shared" si="11"/>
        <v/>
      </c>
      <c r="N235" s="91" t="str">
        <f t="shared" si="12"/>
        <v/>
      </c>
    </row>
    <row r="236" spans="1:14" ht="18" customHeight="1" x14ac:dyDescent="0.25">
      <c r="A236" s="86"/>
      <c r="B236" s="87" t="str">
        <f>IF(A236="","",VLOOKUP(A236,'[1]TARIF JEUX 2021-2022'!$A$4325:$G$6873,2,0))</f>
        <v/>
      </c>
      <c r="C236" s="87"/>
      <c r="D236" s="87"/>
      <c r="E236" s="87"/>
      <c r="F236" s="87"/>
      <c r="G236" s="87"/>
      <c r="H236" s="88"/>
      <c r="I236" s="89" t="str">
        <f>IF(A236="","",VLOOKUP(A236,'[1]TARIF JEUX 2021-2022'!$A$4325:$G$6873,3,0))</f>
        <v/>
      </c>
      <c r="J236" s="89" t="str">
        <f>IF(A236="","",VLOOKUP(A236,'[1]TARIF JEUX 2021-2022'!$A$4325:$G$6873,4,0))</f>
        <v/>
      </c>
      <c r="K236" s="90" t="str">
        <f>IF(A236="","",VLOOKUP(A236,'[1]TARIF JEUX 2021-2022'!$A$4325:$G$6873,5,0))</f>
        <v/>
      </c>
      <c r="L236" s="91" t="str">
        <f t="shared" si="10"/>
        <v/>
      </c>
      <c r="M236" s="91" t="str">
        <f t="shared" si="11"/>
        <v/>
      </c>
      <c r="N236" s="91" t="str">
        <f t="shared" si="12"/>
        <v/>
      </c>
    </row>
    <row r="237" spans="1:14" ht="18" customHeight="1" x14ac:dyDescent="0.25">
      <c r="A237" s="86"/>
      <c r="B237" s="87" t="str">
        <f>IF(A237="","",VLOOKUP(A237,'[1]TARIF JEUX 2021-2022'!$A$4325:$G$6873,2,0))</f>
        <v/>
      </c>
      <c r="C237" s="87"/>
      <c r="D237" s="87"/>
      <c r="E237" s="87"/>
      <c r="F237" s="87"/>
      <c r="G237" s="87"/>
      <c r="H237" s="88"/>
      <c r="I237" s="89" t="str">
        <f>IF(A237="","",VLOOKUP(A237,'[1]TARIF JEUX 2021-2022'!$A$4325:$G$6873,3,0))</f>
        <v/>
      </c>
      <c r="J237" s="89" t="str">
        <f>IF(A237="","",VLOOKUP(A237,'[1]TARIF JEUX 2021-2022'!$A$4325:$G$6873,4,0))</f>
        <v/>
      </c>
      <c r="K237" s="90" t="str">
        <f>IF(A237="","",VLOOKUP(A237,'[1]TARIF JEUX 2021-2022'!$A$4325:$G$6873,5,0))</f>
        <v/>
      </c>
      <c r="L237" s="91" t="str">
        <f t="shared" si="10"/>
        <v/>
      </c>
      <c r="M237" s="91" t="str">
        <f t="shared" si="11"/>
        <v/>
      </c>
      <c r="N237" s="91" t="str">
        <f t="shared" si="12"/>
        <v/>
      </c>
    </row>
    <row r="238" spans="1:14" ht="18" customHeight="1" x14ac:dyDescent="0.25">
      <c r="A238" s="86"/>
      <c r="B238" s="87" t="str">
        <f>IF(A238="","",VLOOKUP(A238,'[1]TARIF JEUX 2021-2022'!$A$4325:$G$6873,2,0))</f>
        <v/>
      </c>
      <c r="C238" s="87"/>
      <c r="D238" s="87"/>
      <c r="E238" s="87"/>
      <c r="F238" s="87"/>
      <c r="G238" s="87"/>
      <c r="H238" s="88"/>
      <c r="I238" s="89" t="str">
        <f>IF(A238="","",VLOOKUP(A238,'[1]TARIF JEUX 2021-2022'!$A$4325:$G$6873,3,0))</f>
        <v/>
      </c>
      <c r="J238" s="89" t="str">
        <f>IF(A238="","",VLOOKUP(A238,'[1]TARIF JEUX 2021-2022'!$A$4325:$G$6873,4,0))</f>
        <v/>
      </c>
      <c r="K238" s="90" t="str">
        <f>IF(A238="","",VLOOKUP(A238,'[1]TARIF JEUX 2021-2022'!$A$4325:$G$6873,5,0))</f>
        <v/>
      </c>
      <c r="L238" s="91" t="str">
        <f t="shared" si="10"/>
        <v/>
      </c>
      <c r="M238" s="91" t="str">
        <f t="shared" si="11"/>
        <v/>
      </c>
      <c r="N238" s="91" t="str">
        <f t="shared" si="12"/>
        <v/>
      </c>
    </row>
    <row r="239" spans="1:14" ht="18" customHeight="1" x14ac:dyDescent="0.25">
      <c r="A239" s="86"/>
      <c r="B239" s="87" t="str">
        <f>IF(A239="","",VLOOKUP(A239,'[1]TARIF JEUX 2021-2022'!$A$4325:$G$6873,2,0))</f>
        <v/>
      </c>
      <c r="C239" s="87"/>
      <c r="D239" s="87"/>
      <c r="E239" s="87"/>
      <c r="F239" s="87"/>
      <c r="G239" s="87"/>
      <c r="H239" s="88"/>
      <c r="I239" s="89" t="str">
        <f>IF(A239="","",VLOOKUP(A239,'[1]TARIF JEUX 2021-2022'!$A$4325:$G$6873,3,0))</f>
        <v/>
      </c>
      <c r="J239" s="89" t="str">
        <f>IF(A239="","",VLOOKUP(A239,'[1]TARIF JEUX 2021-2022'!$A$4325:$G$6873,4,0))</f>
        <v/>
      </c>
      <c r="K239" s="90" t="str">
        <f>IF(A239="","",VLOOKUP(A239,'[1]TARIF JEUX 2021-2022'!$A$4325:$G$6873,5,0))</f>
        <v/>
      </c>
      <c r="L239" s="91" t="str">
        <f t="shared" si="10"/>
        <v/>
      </c>
      <c r="M239" s="91" t="str">
        <f t="shared" si="11"/>
        <v/>
      </c>
      <c r="N239" s="91" t="str">
        <f t="shared" si="12"/>
        <v/>
      </c>
    </row>
    <row r="240" spans="1:14" ht="18" customHeight="1" x14ac:dyDescent="0.25">
      <c r="A240" s="86"/>
      <c r="B240" s="87" t="str">
        <f>IF(A240="","",VLOOKUP(A240,'[1]TARIF JEUX 2021-2022'!$A$4325:$G$6873,2,0))</f>
        <v/>
      </c>
      <c r="C240" s="87"/>
      <c r="D240" s="87"/>
      <c r="E240" s="87"/>
      <c r="F240" s="87"/>
      <c r="G240" s="87"/>
      <c r="H240" s="88"/>
      <c r="I240" s="89" t="str">
        <f>IF(A240="","",VLOOKUP(A240,'[1]TARIF JEUX 2021-2022'!$A$4325:$G$6873,3,0))</f>
        <v/>
      </c>
      <c r="J240" s="89" t="str">
        <f>IF(A240="","",VLOOKUP(A240,'[1]TARIF JEUX 2021-2022'!$A$4325:$G$6873,4,0))</f>
        <v/>
      </c>
      <c r="K240" s="90" t="str">
        <f>IF(A240="","",VLOOKUP(A240,'[1]TARIF JEUX 2021-2022'!$A$4325:$G$6873,5,0))</f>
        <v/>
      </c>
      <c r="L240" s="91" t="str">
        <f t="shared" si="10"/>
        <v/>
      </c>
      <c r="M240" s="91" t="str">
        <f t="shared" si="11"/>
        <v/>
      </c>
      <c r="N240" s="91" t="str">
        <f t="shared" si="12"/>
        <v/>
      </c>
    </row>
    <row r="241" spans="1:14" ht="18" customHeight="1" x14ac:dyDescent="0.25">
      <c r="A241" s="86"/>
      <c r="B241" s="87" t="str">
        <f>IF(A241="","",VLOOKUP(A241,'[1]TARIF JEUX 2021-2022'!$A$4325:$G$6873,2,0))</f>
        <v/>
      </c>
      <c r="C241" s="87"/>
      <c r="D241" s="87"/>
      <c r="E241" s="87"/>
      <c r="F241" s="87"/>
      <c r="G241" s="87"/>
      <c r="H241" s="88"/>
      <c r="I241" s="89" t="str">
        <f>IF(A241="","",VLOOKUP(A241,'[1]TARIF JEUX 2021-2022'!$A$4325:$G$6873,3,0))</f>
        <v/>
      </c>
      <c r="J241" s="89" t="str">
        <f>IF(A241="","",VLOOKUP(A241,'[1]TARIF JEUX 2021-2022'!$A$4325:$G$6873,4,0))</f>
        <v/>
      </c>
      <c r="K241" s="90" t="str">
        <f>IF(A241="","",VLOOKUP(A241,'[1]TARIF JEUX 2021-2022'!$A$4325:$G$6873,5,0))</f>
        <v/>
      </c>
      <c r="L241" s="91" t="str">
        <f t="shared" si="10"/>
        <v/>
      </c>
      <c r="M241" s="91" t="str">
        <f t="shared" si="11"/>
        <v/>
      </c>
      <c r="N241" s="91" t="str">
        <f t="shared" si="12"/>
        <v/>
      </c>
    </row>
    <row r="242" spans="1:14" ht="18" customHeight="1" x14ac:dyDescent="0.25">
      <c r="A242" s="86"/>
      <c r="B242" s="87" t="str">
        <f>IF(A242="","",VLOOKUP(A242,'[1]TARIF JEUX 2021-2022'!$A$4325:$G$6873,2,0))</f>
        <v/>
      </c>
      <c r="C242" s="87"/>
      <c r="D242" s="87"/>
      <c r="E242" s="87"/>
      <c r="F242" s="87"/>
      <c r="G242" s="87"/>
      <c r="H242" s="88"/>
      <c r="I242" s="89" t="str">
        <f>IF(A242="","",VLOOKUP(A242,'[1]TARIF JEUX 2021-2022'!$A$4325:$G$6873,3,0))</f>
        <v/>
      </c>
      <c r="J242" s="89" t="str">
        <f>IF(A242="","",VLOOKUP(A242,'[1]TARIF JEUX 2021-2022'!$A$4325:$G$6873,4,0))</f>
        <v/>
      </c>
      <c r="K242" s="90" t="str">
        <f>IF(A242="","",VLOOKUP(A242,'[1]TARIF JEUX 2021-2022'!$A$4325:$G$6873,5,0))</f>
        <v/>
      </c>
      <c r="L242" s="91" t="str">
        <f t="shared" si="10"/>
        <v/>
      </c>
      <c r="M242" s="91" t="str">
        <f t="shared" si="11"/>
        <v/>
      </c>
      <c r="N242" s="91" t="str">
        <f t="shared" si="12"/>
        <v/>
      </c>
    </row>
    <row r="243" spans="1:14" ht="18" customHeight="1" x14ac:dyDescent="0.25">
      <c r="A243" s="86"/>
      <c r="B243" s="87" t="str">
        <f>IF(A243="","",VLOOKUP(A243,'[1]TARIF JEUX 2021-2022'!$A$4325:$G$6873,2,0))</f>
        <v/>
      </c>
      <c r="C243" s="87"/>
      <c r="D243" s="87"/>
      <c r="E243" s="87"/>
      <c r="F243" s="87"/>
      <c r="G243" s="87"/>
      <c r="H243" s="88"/>
      <c r="I243" s="89" t="str">
        <f>IF(A243="","",VLOOKUP(A243,'[1]TARIF JEUX 2021-2022'!$A$4325:$G$6873,3,0))</f>
        <v/>
      </c>
      <c r="J243" s="89" t="str">
        <f>IF(A243="","",VLOOKUP(A243,'[1]TARIF JEUX 2021-2022'!$A$4325:$G$6873,4,0))</f>
        <v/>
      </c>
      <c r="K243" s="90" t="str">
        <f>IF(A243="","",VLOOKUP(A243,'[1]TARIF JEUX 2021-2022'!$A$4325:$G$6873,5,0))</f>
        <v/>
      </c>
      <c r="L243" s="91" t="str">
        <f t="shared" si="10"/>
        <v/>
      </c>
      <c r="M243" s="91" t="str">
        <f t="shared" si="11"/>
        <v/>
      </c>
      <c r="N243" s="91" t="str">
        <f t="shared" si="12"/>
        <v/>
      </c>
    </row>
    <row r="244" spans="1:14" ht="18" customHeight="1" x14ac:dyDescent="0.25">
      <c r="A244" s="86"/>
      <c r="B244" s="87" t="str">
        <f>IF(A244="","",VLOOKUP(A244,'[1]TARIF JEUX 2021-2022'!$A$4325:$G$6873,2,0))</f>
        <v/>
      </c>
      <c r="C244" s="87"/>
      <c r="D244" s="87"/>
      <c r="E244" s="87"/>
      <c r="F244" s="87"/>
      <c r="G244" s="87"/>
      <c r="H244" s="88"/>
      <c r="I244" s="89" t="str">
        <f>IF(A244="","",VLOOKUP(A244,'[1]TARIF JEUX 2021-2022'!$A$4325:$G$6873,3,0))</f>
        <v/>
      </c>
      <c r="J244" s="89" t="str">
        <f>IF(A244="","",VLOOKUP(A244,'[1]TARIF JEUX 2021-2022'!$A$4325:$G$6873,4,0))</f>
        <v/>
      </c>
      <c r="K244" s="90" t="str">
        <f>IF(A244="","",VLOOKUP(A244,'[1]TARIF JEUX 2021-2022'!$A$4325:$G$6873,5,0))</f>
        <v/>
      </c>
      <c r="L244" s="91" t="str">
        <f t="shared" si="10"/>
        <v/>
      </c>
      <c r="M244" s="91" t="str">
        <f t="shared" si="11"/>
        <v/>
      </c>
      <c r="N244" s="91" t="str">
        <f t="shared" si="12"/>
        <v/>
      </c>
    </row>
    <row r="245" spans="1:14" ht="18" customHeight="1" x14ac:dyDescent="0.25">
      <c r="A245" s="86"/>
      <c r="B245" s="87" t="str">
        <f>IF(A245="","",VLOOKUP(A245,'[1]TARIF JEUX 2021-2022'!$A$4325:$G$6873,2,0))</f>
        <v/>
      </c>
      <c r="C245" s="87"/>
      <c r="D245" s="87"/>
      <c r="E245" s="87"/>
      <c r="F245" s="87"/>
      <c r="G245" s="87"/>
      <c r="H245" s="88"/>
      <c r="I245" s="89" t="str">
        <f>IF(A245="","",VLOOKUP(A245,'[1]TARIF JEUX 2021-2022'!$A$4325:$G$6873,3,0))</f>
        <v/>
      </c>
      <c r="J245" s="89" t="str">
        <f>IF(A245="","",VLOOKUP(A245,'[1]TARIF JEUX 2021-2022'!$A$4325:$G$6873,4,0))</f>
        <v/>
      </c>
      <c r="K245" s="90" t="str">
        <f>IF(A245="","",VLOOKUP(A245,'[1]TARIF JEUX 2021-2022'!$A$4325:$G$6873,5,0))</f>
        <v/>
      </c>
      <c r="L245" s="91" t="str">
        <f t="shared" si="10"/>
        <v/>
      </c>
      <c r="M245" s="91" t="str">
        <f t="shared" si="11"/>
        <v/>
      </c>
      <c r="N245" s="91" t="str">
        <f t="shared" si="12"/>
        <v/>
      </c>
    </row>
    <row r="246" spans="1:14" ht="18" customHeight="1" x14ac:dyDescent="0.25">
      <c r="A246" s="86"/>
      <c r="B246" s="87" t="str">
        <f>IF(A246="","",VLOOKUP(A246,'[1]TARIF JEUX 2021-2022'!$A$4325:$G$6873,2,0))</f>
        <v/>
      </c>
      <c r="C246" s="87"/>
      <c r="D246" s="87"/>
      <c r="E246" s="87"/>
      <c r="F246" s="87"/>
      <c r="G246" s="87"/>
      <c r="H246" s="88"/>
      <c r="I246" s="89" t="str">
        <f>IF(A246="","",VLOOKUP(A246,'[1]TARIF JEUX 2021-2022'!$A$4325:$G$6873,3,0))</f>
        <v/>
      </c>
      <c r="J246" s="89" t="str">
        <f>IF(A246="","",VLOOKUP(A246,'[1]TARIF JEUX 2021-2022'!$A$4325:$G$6873,4,0))</f>
        <v/>
      </c>
      <c r="K246" s="90" t="str">
        <f>IF(A246="","",VLOOKUP(A246,'[1]TARIF JEUX 2021-2022'!$A$4325:$G$6873,5,0))</f>
        <v/>
      </c>
      <c r="L246" s="91" t="str">
        <f t="shared" si="10"/>
        <v/>
      </c>
      <c r="M246" s="91" t="str">
        <f t="shared" si="11"/>
        <v/>
      </c>
      <c r="N246" s="91" t="str">
        <f t="shared" si="12"/>
        <v/>
      </c>
    </row>
    <row r="247" spans="1:14" ht="18" customHeight="1" x14ac:dyDescent="0.25">
      <c r="A247" s="86"/>
      <c r="B247" s="87" t="str">
        <f>IF(A247="","",VLOOKUP(A247,'[1]TARIF JEUX 2021-2022'!$A$4325:$G$6873,2,0))</f>
        <v/>
      </c>
      <c r="C247" s="87"/>
      <c r="D247" s="87"/>
      <c r="E247" s="87"/>
      <c r="F247" s="87"/>
      <c r="G247" s="87"/>
      <c r="H247" s="88"/>
      <c r="I247" s="89" t="str">
        <f>IF(A247="","",VLOOKUP(A247,'[1]TARIF JEUX 2021-2022'!$A$4325:$G$6873,3,0))</f>
        <v/>
      </c>
      <c r="J247" s="89" t="str">
        <f>IF(A247="","",VLOOKUP(A247,'[1]TARIF JEUX 2021-2022'!$A$4325:$G$6873,4,0))</f>
        <v/>
      </c>
      <c r="K247" s="90" t="str">
        <f>IF(A247="","",VLOOKUP(A247,'[1]TARIF JEUX 2021-2022'!$A$4325:$G$6873,5,0))</f>
        <v/>
      </c>
      <c r="L247" s="91" t="str">
        <f t="shared" si="10"/>
        <v/>
      </c>
      <c r="M247" s="91" t="str">
        <f t="shared" si="11"/>
        <v/>
      </c>
      <c r="N247" s="91" t="str">
        <f t="shared" si="12"/>
        <v/>
      </c>
    </row>
    <row r="248" spans="1:14" ht="18" customHeight="1" x14ac:dyDescent="0.25">
      <c r="A248" s="86"/>
      <c r="B248" s="87" t="str">
        <f>IF(A248="","",VLOOKUP(A248,'[1]TARIF JEUX 2021-2022'!$A$4325:$G$6873,2,0))</f>
        <v/>
      </c>
      <c r="C248" s="87"/>
      <c r="D248" s="87"/>
      <c r="E248" s="87"/>
      <c r="F248" s="87"/>
      <c r="G248" s="87"/>
      <c r="H248" s="88"/>
      <c r="I248" s="89" t="str">
        <f>IF(A248="","",VLOOKUP(A248,'[1]TARIF JEUX 2021-2022'!$A$4325:$G$6873,3,0))</f>
        <v/>
      </c>
      <c r="J248" s="89" t="str">
        <f>IF(A248="","",VLOOKUP(A248,'[1]TARIF JEUX 2021-2022'!$A$4325:$G$6873,4,0))</f>
        <v/>
      </c>
      <c r="K248" s="90" t="str">
        <f>IF(A248="","",VLOOKUP(A248,'[1]TARIF JEUX 2021-2022'!$A$4325:$G$6873,5,0))</f>
        <v/>
      </c>
      <c r="L248" s="91" t="str">
        <f t="shared" si="10"/>
        <v/>
      </c>
      <c r="M248" s="91" t="str">
        <f t="shared" si="11"/>
        <v/>
      </c>
      <c r="N248" s="91" t="str">
        <f t="shared" si="12"/>
        <v/>
      </c>
    </row>
    <row r="249" spans="1:14" ht="18" customHeight="1" x14ac:dyDescent="0.25">
      <c r="A249" s="86"/>
      <c r="B249" s="87" t="str">
        <f>IF(A249="","",VLOOKUP(A249,'[1]TARIF JEUX 2021-2022'!$A$4325:$G$6873,2,0))</f>
        <v/>
      </c>
      <c r="C249" s="87"/>
      <c r="D249" s="87"/>
      <c r="E249" s="87"/>
      <c r="F249" s="87"/>
      <c r="G249" s="87"/>
      <c r="H249" s="88"/>
      <c r="I249" s="89" t="str">
        <f>IF(A249="","",VLOOKUP(A249,'[1]TARIF JEUX 2021-2022'!$A$4325:$G$6873,3,0))</f>
        <v/>
      </c>
      <c r="J249" s="89" t="str">
        <f>IF(A249="","",VLOOKUP(A249,'[1]TARIF JEUX 2021-2022'!$A$4325:$G$6873,4,0))</f>
        <v/>
      </c>
      <c r="K249" s="90" t="str">
        <f>IF(A249="","",VLOOKUP(A249,'[1]TARIF JEUX 2021-2022'!$A$4325:$G$6873,5,0))</f>
        <v/>
      </c>
      <c r="L249" s="91" t="str">
        <f t="shared" si="10"/>
        <v/>
      </c>
      <c r="M249" s="91" t="str">
        <f t="shared" si="11"/>
        <v/>
      </c>
      <c r="N249" s="91" t="str">
        <f t="shared" si="12"/>
        <v/>
      </c>
    </row>
    <row r="250" spans="1:14" ht="18" customHeight="1" x14ac:dyDescent="0.25">
      <c r="A250" s="86"/>
      <c r="B250" s="87" t="str">
        <f>IF(A250="","",VLOOKUP(A250,'[1]TARIF JEUX 2021-2022'!$A$4325:$G$6873,2,0))</f>
        <v/>
      </c>
      <c r="C250" s="87"/>
      <c r="D250" s="87"/>
      <c r="E250" s="87"/>
      <c r="F250" s="87"/>
      <c r="G250" s="87"/>
      <c r="H250" s="88"/>
      <c r="I250" s="89" t="str">
        <f>IF(A250="","",VLOOKUP(A250,'[1]TARIF JEUX 2021-2022'!$A$4325:$G$6873,3,0))</f>
        <v/>
      </c>
      <c r="J250" s="89" t="str">
        <f>IF(A250="","",VLOOKUP(A250,'[1]TARIF JEUX 2021-2022'!$A$4325:$G$6873,4,0))</f>
        <v/>
      </c>
      <c r="K250" s="90" t="str">
        <f>IF(A250="","",VLOOKUP(A250,'[1]TARIF JEUX 2021-2022'!$A$4325:$G$6873,5,0))</f>
        <v/>
      </c>
      <c r="L250" s="91" t="str">
        <f t="shared" si="10"/>
        <v/>
      </c>
      <c r="M250" s="91" t="str">
        <f t="shared" si="11"/>
        <v/>
      </c>
      <c r="N250" s="91" t="str">
        <f t="shared" si="12"/>
        <v/>
      </c>
    </row>
    <row r="251" spans="1:14" ht="18" customHeight="1" x14ac:dyDescent="0.25">
      <c r="A251" s="86"/>
      <c r="B251" s="87" t="str">
        <f>IF(A251="","",VLOOKUP(A251,'[1]TARIF JEUX 2021-2022'!$A$4325:$G$6873,2,0))</f>
        <v/>
      </c>
      <c r="C251" s="87"/>
      <c r="D251" s="87"/>
      <c r="E251" s="87"/>
      <c r="F251" s="87"/>
      <c r="G251" s="87"/>
      <c r="H251" s="88"/>
      <c r="I251" s="89" t="str">
        <f>IF(A251="","",VLOOKUP(A251,'[1]TARIF JEUX 2021-2022'!$A$4325:$G$6873,3,0))</f>
        <v/>
      </c>
      <c r="J251" s="89" t="str">
        <f>IF(A251="","",VLOOKUP(A251,'[1]TARIF JEUX 2021-2022'!$A$4325:$G$6873,4,0))</f>
        <v/>
      </c>
      <c r="K251" s="90" t="str">
        <f>IF(A251="","",VLOOKUP(A251,'[1]TARIF JEUX 2021-2022'!$A$4325:$G$6873,5,0))</f>
        <v/>
      </c>
      <c r="L251" s="91" t="str">
        <f t="shared" si="10"/>
        <v/>
      </c>
      <c r="M251" s="91" t="str">
        <f t="shared" si="11"/>
        <v/>
      </c>
      <c r="N251" s="91" t="str">
        <f t="shared" si="12"/>
        <v/>
      </c>
    </row>
    <row r="252" spans="1:14" ht="18" customHeight="1" x14ac:dyDescent="0.25">
      <c r="A252" s="86"/>
      <c r="B252" s="87" t="str">
        <f>IF(A252="","",VLOOKUP(A252,'[1]TARIF JEUX 2021-2022'!$A$4325:$G$6873,2,0))</f>
        <v/>
      </c>
      <c r="C252" s="87"/>
      <c r="D252" s="87"/>
      <c r="E252" s="87"/>
      <c r="F252" s="87"/>
      <c r="G252" s="87"/>
      <c r="H252" s="88"/>
      <c r="I252" s="89" t="str">
        <f>IF(A252="","",VLOOKUP(A252,'[1]TARIF JEUX 2021-2022'!$A$4325:$G$6873,3,0))</f>
        <v/>
      </c>
      <c r="J252" s="89" t="str">
        <f>IF(A252="","",VLOOKUP(A252,'[1]TARIF JEUX 2021-2022'!$A$4325:$G$6873,4,0))</f>
        <v/>
      </c>
      <c r="K252" s="90" t="str">
        <f>IF(A252="","",VLOOKUP(A252,'[1]TARIF JEUX 2021-2022'!$A$4325:$G$6873,5,0))</f>
        <v/>
      </c>
      <c r="L252" s="91" t="str">
        <f t="shared" si="10"/>
        <v/>
      </c>
      <c r="M252" s="91" t="str">
        <f t="shared" si="11"/>
        <v/>
      </c>
      <c r="N252" s="91" t="str">
        <f t="shared" si="12"/>
        <v/>
      </c>
    </row>
    <row r="253" spans="1:14" ht="18" customHeight="1" x14ac:dyDescent="0.25">
      <c r="A253" s="86"/>
      <c r="B253" s="87" t="str">
        <f>IF(A253="","",VLOOKUP(A253,'[1]TARIF JEUX 2021-2022'!$A$4325:$G$6873,2,0))</f>
        <v/>
      </c>
      <c r="C253" s="87"/>
      <c r="D253" s="87"/>
      <c r="E253" s="87"/>
      <c r="F253" s="87"/>
      <c r="G253" s="87"/>
      <c r="H253" s="88"/>
      <c r="I253" s="89" t="str">
        <f>IF(A253="","",VLOOKUP(A253,'[1]TARIF JEUX 2021-2022'!$A$4325:$G$6873,3,0))</f>
        <v/>
      </c>
      <c r="J253" s="89" t="str">
        <f>IF(A253="","",VLOOKUP(A253,'[1]TARIF JEUX 2021-2022'!$A$4325:$G$6873,4,0))</f>
        <v/>
      </c>
      <c r="K253" s="90" t="str">
        <f>IF(A253="","",VLOOKUP(A253,'[1]TARIF JEUX 2021-2022'!$A$4325:$G$6873,5,0))</f>
        <v/>
      </c>
      <c r="L253" s="91" t="str">
        <f t="shared" si="10"/>
        <v/>
      </c>
      <c r="M253" s="91" t="str">
        <f t="shared" si="11"/>
        <v/>
      </c>
      <c r="N253" s="91" t="str">
        <f t="shared" si="12"/>
        <v/>
      </c>
    </row>
    <row r="254" spans="1:14" ht="18" customHeight="1" x14ac:dyDescent="0.25">
      <c r="A254" s="86"/>
      <c r="B254" s="87" t="str">
        <f>IF(A254="","",VLOOKUP(A254,'[1]TARIF JEUX 2021-2022'!$A$4325:$G$6873,2,0))</f>
        <v/>
      </c>
      <c r="C254" s="87"/>
      <c r="D254" s="87"/>
      <c r="E254" s="87"/>
      <c r="F254" s="87"/>
      <c r="G254" s="87"/>
      <c r="H254" s="88"/>
      <c r="I254" s="89" t="str">
        <f>IF(A254="","",VLOOKUP(A254,'[1]TARIF JEUX 2021-2022'!$A$4325:$G$6873,3,0))</f>
        <v/>
      </c>
      <c r="J254" s="89" t="str">
        <f>IF(A254="","",VLOOKUP(A254,'[1]TARIF JEUX 2021-2022'!$A$4325:$G$6873,4,0))</f>
        <v/>
      </c>
      <c r="K254" s="90" t="str">
        <f>IF(A254="","",VLOOKUP(A254,'[1]TARIF JEUX 2021-2022'!$A$4325:$G$6873,5,0))</f>
        <v/>
      </c>
      <c r="L254" s="91" t="str">
        <f t="shared" si="10"/>
        <v/>
      </c>
      <c r="M254" s="91" t="str">
        <f t="shared" si="11"/>
        <v/>
      </c>
      <c r="N254" s="91" t="str">
        <f t="shared" si="12"/>
        <v/>
      </c>
    </row>
    <row r="255" spans="1:14" ht="18" customHeight="1" x14ac:dyDescent="0.25">
      <c r="A255" s="86"/>
      <c r="B255" s="87" t="str">
        <f>IF(A255="","",VLOOKUP(A255,'[1]TARIF JEUX 2021-2022'!$A$4325:$G$6873,2,0))</f>
        <v/>
      </c>
      <c r="C255" s="87"/>
      <c r="D255" s="87"/>
      <c r="E255" s="87"/>
      <c r="F255" s="87"/>
      <c r="G255" s="87"/>
      <c r="H255" s="88"/>
      <c r="I255" s="89" t="str">
        <f>IF(A255="","",VLOOKUP(A255,'[1]TARIF JEUX 2021-2022'!$A$4325:$G$6873,3,0))</f>
        <v/>
      </c>
      <c r="J255" s="89" t="str">
        <f>IF(A255="","",VLOOKUP(A255,'[1]TARIF JEUX 2021-2022'!$A$4325:$G$6873,4,0))</f>
        <v/>
      </c>
      <c r="K255" s="90" t="str">
        <f>IF(A255="","",VLOOKUP(A255,'[1]TARIF JEUX 2021-2022'!$A$4325:$G$6873,5,0))</f>
        <v/>
      </c>
      <c r="L255" s="91" t="str">
        <f t="shared" si="10"/>
        <v/>
      </c>
      <c r="M255" s="91" t="str">
        <f t="shared" si="11"/>
        <v/>
      </c>
      <c r="N255" s="91" t="str">
        <f t="shared" si="12"/>
        <v/>
      </c>
    </row>
    <row r="256" spans="1:14" ht="18" customHeight="1" x14ac:dyDescent="0.25">
      <c r="A256" s="86"/>
      <c r="B256" s="87" t="str">
        <f>IF(A256="","",VLOOKUP(A256,'[1]TARIF JEUX 2021-2022'!$A$4325:$G$6873,2,0))</f>
        <v/>
      </c>
      <c r="C256" s="87"/>
      <c r="D256" s="87"/>
      <c r="E256" s="87"/>
      <c r="F256" s="87"/>
      <c r="G256" s="87"/>
      <c r="H256" s="88"/>
      <c r="I256" s="89" t="str">
        <f>IF(A256="","",VLOOKUP(A256,'[1]TARIF JEUX 2021-2022'!$A$4325:$G$6873,3,0))</f>
        <v/>
      </c>
      <c r="J256" s="89" t="str">
        <f>IF(A256="","",VLOOKUP(A256,'[1]TARIF JEUX 2021-2022'!$A$4325:$G$6873,4,0))</f>
        <v/>
      </c>
      <c r="K256" s="90" t="str">
        <f>IF(A256="","",VLOOKUP(A256,'[1]TARIF JEUX 2021-2022'!$A$4325:$G$6873,5,0))</f>
        <v/>
      </c>
      <c r="L256" s="91" t="str">
        <f t="shared" si="10"/>
        <v/>
      </c>
      <c r="M256" s="91" t="str">
        <f t="shared" si="11"/>
        <v/>
      </c>
      <c r="N256" s="91" t="str">
        <f t="shared" si="12"/>
        <v/>
      </c>
    </row>
    <row r="257" spans="1:14" ht="18" customHeight="1" x14ac:dyDescent="0.25">
      <c r="A257" s="86"/>
      <c r="B257" s="87" t="str">
        <f>IF(A257="","",VLOOKUP(A257,'[1]TARIF JEUX 2021-2022'!$A$4325:$G$6873,2,0))</f>
        <v/>
      </c>
      <c r="C257" s="87"/>
      <c r="D257" s="87"/>
      <c r="E257" s="87"/>
      <c r="F257" s="87"/>
      <c r="G257" s="87"/>
      <c r="H257" s="88"/>
      <c r="I257" s="89" t="str">
        <f>IF(A257="","",VLOOKUP(A257,'[1]TARIF JEUX 2021-2022'!$A$4325:$G$6873,3,0))</f>
        <v/>
      </c>
      <c r="J257" s="89" t="str">
        <f>IF(A257="","",VLOOKUP(A257,'[1]TARIF JEUX 2021-2022'!$A$4325:$G$6873,4,0))</f>
        <v/>
      </c>
      <c r="K257" s="90" t="str">
        <f>IF(A257="","",VLOOKUP(A257,'[1]TARIF JEUX 2021-2022'!$A$4325:$G$6873,5,0))</f>
        <v/>
      </c>
      <c r="L257" s="91" t="str">
        <f t="shared" si="10"/>
        <v/>
      </c>
      <c r="M257" s="91" t="str">
        <f t="shared" si="11"/>
        <v/>
      </c>
      <c r="N257" s="91" t="str">
        <f t="shared" si="12"/>
        <v/>
      </c>
    </row>
    <row r="258" spans="1:14" ht="18" customHeight="1" x14ac:dyDescent="0.25">
      <c r="A258" s="86"/>
      <c r="B258" s="87" t="str">
        <f>IF(A258="","",VLOOKUP(A258,'[1]TARIF JEUX 2021-2022'!$A$4325:$G$6873,2,0))</f>
        <v/>
      </c>
      <c r="C258" s="87"/>
      <c r="D258" s="87"/>
      <c r="E258" s="87"/>
      <c r="F258" s="87"/>
      <c r="G258" s="87"/>
      <c r="H258" s="88"/>
      <c r="I258" s="89" t="str">
        <f>IF(A258="","",VLOOKUP(A258,'[1]TARIF JEUX 2021-2022'!$A$4325:$G$6873,3,0))</f>
        <v/>
      </c>
      <c r="J258" s="89" t="str">
        <f>IF(A258="","",VLOOKUP(A258,'[1]TARIF JEUX 2021-2022'!$A$4325:$G$6873,4,0))</f>
        <v/>
      </c>
      <c r="K258" s="90" t="str">
        <f>IF(A258="","",VLOOKUP(A258,'[1]TARIF JEUX 2021-2022'!$A$4325:$G$6873,5,0))</f>
        <v/>
      </c>
      <c r="L258" s="91" t="str">
        <f t="shared" si="10"/>
        <v/>
      </c>
      <c r="M258" s="91" t="str">
        <f t="shared" si="11"/>
        <v/>
      </c>
      <c r="N258" s="91" t="str">
        <f t="shared" si="12"/>
        <v/>
      </c>
    </row>
    <row r="259" spans="1:14" ht="18" customHeight="1" x14ac:dyDescent="0.25">
      <c r="A259" s="86"/>
      <c r="B259" s="87" t="str">
        <f>IF(A259="","",VLOOKUP(A259,'[1]TARIF JEUX 2021-2022'!$A$4325:$G$6873,2,0))</f>
        <v/>
      </c>
      <c r="C259" s="87"/>
      <c r="D259" s="87"/>
      <c r="E259" s="87"/>
      <c r="F259" s="87"/>
      <c r="G259" s="87"/>
      <c r="H259" s="88"/>
      <c r="I259" s="89" t="str">
        <f>IF(A259="","",VLOOKUP(A259,'[1]TARIF JEUX 2021-2022'!$A$4325:$G$6873,3,0))</f>
        <v/>
      </c>
      <c r="J259" s="89" t="str">
        <f>IF(A259="","",VLOOKUP(A259,'[1]TARIF JEUX 2021-2022'!$A$4325:$G$6873,4,0))</f>
        <v/>
      </c>
      <c r="K259" s="90" t="str">
        <f>IF(A259="","",VLOOKUP(A259,'[1]TARIF JEUX 2021-2022'!$A$4325:$G$6873,5,0))</f>
        <v/>
      </c>
      <c r="L259" s="91" t="str">
        <f t="shared" si="10"/>
        <v/>
      </c>
      <c r="M259" s="91" t="str">
        <f t="shared" si="11"/>
        <v/>
      </c>
      <c r="N259" s="91" t="str">
        <f t="shared" si="12"/>
        <v/>
      </c>
    </row>
    <row r="260" spans="1:14" ht="18" customHeight="1" x14ac:dyDescent="0.25">
      <c r="A260" s="86"/>
      <c r="B260" s="87" t="str">
        <f>IF(A260="","",VLOOKUP(A260,'[1]TARIF JEUX 2021-2022'!$A$4325:$G$6873,2,0))</f>
        <v/>
      </c>
      <c r="C260" s="87"/>
      <c r="D260" s="87"/>
      <c r="E260" s="87"/>
      <c r="F260" s="87"/>
      <c r="G260" s="87"/>
      <c r="H260" s="88"/>
      <c r="I260" s="89" t="str">
        <f>IF(A260="","",VLOOKUP(A260,'[1]TARIF JEUX 2021-2022'!$A$4325:$G$6873,3,0))</f>
        <v/>
      </c>
      <c r="J260" s="89" t="str">
        <f>IF(A260="","",VLOOKUP(A260,'[1]TARIF JEUX 2021-2022'!$A$4325:$G$6873,4,0))</f>
        <v/>
      </c>
      <c r="K260" s="90" t="str">
        <f>IF(A260="","",VLOOKUP(A260,'[1]TARIF JEUX 2021-2022'!$A$4325:$G$6873,5,0))</f>
        <v/>
      </c>
      <c r="L260" s="91" t="str">
        <f t="shared" si="10"/>
        <v/>
      </c>
      <c r="M260" s="91" t="str">
        <f t="shared" si="11"/>
        <v/>
      </c>
      <c r="N260" s="91" t="str">
        <f t="shared" si="12"/>
        <v/>
      </c>
    </row>
    <row r="261" spans="1:14" ht="18" customHeight="1" x14ac:dyDescent="0.25">
      <c r="A261" s="86"/>
      <c r="B261" s="87" t="str">
        <f>IF(A261="","",VLOOKUP(A261,'[1]TARIF JEUX 2021-2022'!$A$4325:$G$6873,2,0))</f>
        <v/>
      </c>
      <c r="C261" s="87"/>
      <c r="D261" s="87"/>
      <c r="E261" s="87"/>
      <c r="F261" s="87"/>
      <c r="G261" s="87"/>
      <c r="H261" s="88"/>
      <c r="I261" s="89" t="str">
        <f>IF(A261="","",VLOOKUP(A261,'[1]TARIF JEUX 2021-2022'!$A$4325:$G$6873,3,0))</f>
        <v/>
      </c>
      <c r="J261" s="89" t="str">
        <f>IF(A261="","",VLOOKUP(A261,'[1]TARIF JEUX 2021-2022'!$A$4325:$G$6873,4,0))</f>
        <v/>
      </c>
      <c r="K261" s="90" t="str">
        <f>IF(A261="","",VLOOKUP(A261,'[1]TARIF JEUX 2021-2022'!$A$4325:$G$6873,5,0))</f>
        <v/>
      </c>
      <c r="L261" s="91" t="str">
        <f t="shared" si="10"/>
        <v/>
      </c>
      <c r="M261" s="91" t="str">
        <f t="shared" si="11"/>
        <v/>
      </c>
      <c r="N261" s="91" t="str">
        <f t="shared" si="12"/>
        <v/>
      </c>
    </row>
    <row r="262" spans="1:14" ht="18" customHeight="1" x14ac:dyDescent="0.25">
      <c r="A262" s="86"/>
      <c r="B262" s="87" t="str">
        <f>IF(A262="","",VLOOKUP(A262,'[1]TARIF JEUX 2021-2022'!$A$4325:$G$6873,2,0))</f>
        <v/>
      </c>
      <c r="C262" s="87"/>
      <c r="D262" s="87"/>
      <c r="E262" s="87"/>
      <c r="F262" s="87"/>
      <c r="G262" s="87"/>
      <c r="H262" s="88"/>
      <c r="I262" s="89" t="str">
        <f>IF(A262="","",VLOOKUP(A262,'[1]TARIF JEUX 2021-2022'!$A$4325:$G$6873,3,0))</f>
        <v/>
      </c>
      <c r="J262" s="89" t="str">
        <f>IF(A262="","",VLOOKUP(A262,'[1]TARIF JEUX 2021-2022'!$A$4325:$G$6873,4,0))</f>
        <v/>
      </c>
      <c r="K262" s="90" t="str">
        <f>IF(A262="","",VLOOKUP(A262,'[1]TARIF JEUX 2021-2022'!$A$4325:$G$6873,5,0))</f>
        <v/>
      </c>
      <c r="L262" s="91" t="str">
        <f t="shared" si="10"/>
        <v/>
      </c>
      <c r="M262" s="91" t="str">
        <f t="shared" si="11"/>
        <v/>
      </c>
      <c r="N262" s="91" t="str">
        <f t="shared" si="12"/>
        <v/>
      </c>
    </row>
    <row r="263" spans="1:14" ht="18" customHeight="1" x14ac:dyDescent="0.25">
      <c r="A263" s="86"/>
      <c r="B263" s="87" t="str">
        <f>IF(A263="","",VLOOKUP(A263,'[1]TARIF JEUX 2021-2022'!$A$4325:$G$6873,2,0))</f>
        <v/>
      </c>
      <c r="C263" s="87"/>
      <c r="D263" s="87"/>
      <c r="E263" s="87"/>
      <c r="F263" s="87"/>
      <c r="G263" s="87"/>
      <c r="H263" s="88"/>
      <c r="I263" s="89" t="str">
        <f>IF(A263="","",VLOOKUP(A263,'[1]TARIF JEUX 2021-2022'!$A$4325:$G$6873,3,0))</f>
        <v/>
      </c>
      <c r="J263" s="89" t="str">
        <f>IF(A263="","",VLOOKUP(A263,'[1]TARIF JEUX 2021-2022'!$A$4325:$G$6873,4,0))</f>
        <v/>
      </c>
      <c r="K263" s="90" t="str">
        <f>IF(A263="","",VLOOKUP(A263,'[1]TARIF JEUX 2021-2022'!$A$4325:$G$6873,5,0))</f>
        <v/>
      </c>
      <c r="L263" s="91" t="str">
        <f t="shared" si="10"/>
        <v/>
      </c>
      <c r="M263" s="91" t="str">
        <f t="shared" si="11"/>
        <v/>
      </c>
      <c r="N263" s="91" t="str">
        <f t="shared" si="12"/>
        <v/>
      </c>
    </row>
    <row r="264" spans="1:14" ht="18" customHeight="1" x14ac:dyDescent="0.25">
      <c r="A264" s="86"/>
      <c r="B264" s="87" t="str">
        <f>IF(A264="","",VLOOKUP(A264,'[1]TARIF JEUX 2021-2022'!$A$4325:$G$6873,2,0))</f>
        <v/>
      </c>
      <c r="C264" s="87"/>
      <c r="D264" s="87"/>
      <c r="E264" s="87"/>
      <c r="F264" s="87"/>
      <c r="G264" s="87"/>
      <c r="H264" s="88"/>
      <c r="I264" s="89" t="str">
        <f>IF(A264="","",VLOOKUP(A264,'[1]TARIF JEUX 2021-2022'!$A$4325:$G$6873,3,0))</f>
        <v/>
      </c>
      <c r="J264" s="89" t="str">
        <f>IF(A264="","",VLOOKUP(A264,'[1]TARIF JEUX 2021-2022'!$A$4325:$G$6873,4,0))</f>
        <v/>
      </c>
      <c r="K264" s="90" t="str">
        <f>IF(A264="","",VLOOKUP(A264,'[1]TARIF JEUX 2021-2022'!$A$4325:$G$6873,5,0))</f>
        <v/>
      </c>
      <c r="L264" s="91" t="str">
        <f t="shared" si="10"/>
        <v/>
      </c>
      <c r="M264" s="91" t="str">
        <f t="shared" si="11"/>
        <v/>
      </c>
      <c r="N264" s="91" t="str">
        <f t="shared" si="12"/>
        <v/>
      </c>
    </row>
    <row r="265" spans="1:14" ht="18" customHeight="1" x14ac:dyDescent="0.25">
      <c r="A265" s="86"/>
      <c r="B265" s="87" t="str">
        <f>IF(A265="","",VLOOKUP(A265,'[1]TARIF JEUX 2021-2022'!$A$4325:$G$6873,2,0))</f>
        <v/>
      </c>
      <c r="C265" s="87"/>
      <c r="D265" s="87"/>
      <c r="E265" s="87"/>
      <c r="F265" s="87"/>
      <c r="G265" s="87"/>
      <c r="H265" s="88"/>
      <c r="I265" s="89" t="str">
        <f>IF(A265="","",VLOOKUP(A265,'[1]TARIF JEUX 2021-2022'!$A$4325:$G$6873,3,0))</f>
        <v/>
      </c>
      <c r="J265" s="89" t="str">
        <f>IF(A265="","",VLOOKUP(A265,'[1]TARIF JEUX 2021-2022'!$A$4325:$G$6873,4,0))</f>
        <v/>
      </c>
      <c r="K265" s="90" t="str">
        <f>IF(A265="","",VLOOKUP(A265,'[1]TARIF JEUX 2021-2022'!$A$4325:$G$6873,5,0))</f>
        <v/>
      </c>
      <c r="L265" s="91" t="str">
        <f t="shared" si="10"/>
        <v/>
      </c>
      <c r="M265" s="91" t="str">
        <f t="shared" si="11"/>
        <v/>
      </c>
      <c r="N265" s="91" t="str">
        <f t="shared" si="12"/>
        <v/>
      </c>
    </row>
    <row r="266" spans="1:14" ht="18" customHeight="1" x14ac:dyDescent="0.25">
      <c r="A266" s="86"/>
      <c r="B266" s="87" t="str">
        <f>IF(A266="","",VLOOKUP(A266,'[1]TARIF JEUX 2021-2022'!$A$4325:$G$6873,2,0))</f>
        <v/>
      </c>
      <c r="C266" s="87"/>
      <c r="D266" s="87"/>
      <c r="E266" s="87"/>
      <c r="F266" s="87"/>
      <c r="G266" s="87"/>
      <c r="H266" s="88"/>
      <c r="I266" s="89" t="str">
        <f>IF(A266="","",VLOOKUP(A266,'[1]TARIF JEUX 2021-2022'!$A$4325:$G$6873,3,0))</f>
        <v/>
      </c>
      <c r="J266" s="89" t="str">
        <f>IF(A266="","",VLOOKUP(A266,'[1]TARIF JEUX 2021-2022'!$A$4325:$G$6873,4,0))</f>
        <v/>
      </c>
      <c r="K266" s="90" t="str">
        <f>IF(A266="","",VLOOKUP(A266,'[1]TARIF JEUX 2021-2022'!$A$4325:$G$6873,5,0))</f>
        <v/>
      </c>
      <c r="L266" s="91" t="str">
        <f t="shared" si="10"/>
        <v/>
      </c>
      <c r="M266" s="91" t="str">
        <f t="shared" si="11"/>
        <v/>
      </c>
      <c r="N266" s="91" t="str">
        <f t="shared" si="12"/>
        <v/>
      </c>
    </row>
    <row r="267" spans="1:14" ht="18" customHeight="1" x14ac:dyDescent="0.25">
      <c r="A267" s="86"/>
      <c r="B267" s="87" t="str">
        <f>IF(A267="","",VLOOKUP(A267,'[1]TARIF JEUX 2021-2022'!$A$4325:$G$6873,2,0))</f>
        <v/>
      </c>
      <c r="C267" s="87"/>
      <c r="D267" s="87"/>
      <c r="E267" s="87"/>
      <c r="F267" s="87"/>
      <c r="G267" s="87"/>
      <c r="H267" s="88"/>
      <c r="I267" s="89" t="str">
        <f>IF(A267="","",VLOOKUP(A267,'[1]TARIF JEUX 2021-2022'!$A$4325:$G$6873,3,0))</f>
        <v/>
      </c>
      <c r="J267" s="89" t="str">
        <f>IF(A267="","",VLOOKUP(A267,'[1]TARIF JEUX 2021-2022'!$A$4325:$G$6873,4,0))</f>
        <v/>
      </c>
      <c r="K267" s="90" t="str">
        <f>IF(A267="","",VLOOKUP(A267,'[1]TARIF JEUX 2021-2022'!$A$4325:$G$6873,5,0))</f>
        <v/>
      </c>
      <c r="L267" s="91" t="str">
        <f t="shared" si="10"/>
        <v/>
      </c>
      <c r="M267" s="91" t="str">
        <f t="shared" si="11"/>
        <v/>
      </c>
      <c r="N267" s="91" t="str">
        <f t="shared" si="12"/>
        <v/>
      </c>
    </row>
    <row r="268" spans="1:14" ht="18" customHeight="1" x14ac:dyDescent="0.25">
      <c r="A268" s="86"/>
      <c r="B268" s="87" t="str">
        <f>IF(A268="","",VLOOKUP(A268,'[1]TARIF JEUX 2021-2022'!$A$4325:$G$6873,2,0))</f>
        <v/>
      </c>
      <c r="C268" s="87"/>
      <c r="D268" s="87"/>
      <c r="E268" s="87"/>
      <c r="F268" s="87"/>
      <c r="G268" s="87"/>
      <c r="H268" s="88"/>
      <c r="I268" s="89" t="str">
        <f>IF(A268="","",VLOOKUP(A268,'[1]TARIF JEUX 2021-2022'!$A$4325:$G$6873,3,0))</f>
        <v/>
      </c>
      <c r="J268" s="89" t="str">
        <f>IF(A268="","",VLOOKUP(A268,'[1]TARIF JEUX 2021-2022'!$A$4325:$G$6873,4,0))</f>
        <v/>
      </c>
      <c r="K268" s="90" t="str">
        <f>IF(A268="","",VLOOKUP(A268,'[1]TARIF JEUX 2021-2022'!$A$4325:$G$6873,5,0))</f>
        <v/>
      </c>
      <c r="L268" s="91" t="str">
        <f t="shared" si="10"/>
        <v/>
      </c>
      <c r="M268" s="91" t="str">
        <f t="shared" si="11"/>
        <v/>
      </c>
      <c r="N268" s="91" t="str">
        <f t="shared" si="12"/>
        <v/>
      </c>
    </row>
    <row r="269" spans="1:14" ht="18" customHeight="1" x14ac:dyDescent="0.25">
      <c r="A269" s="86"/>
      <c r="B269" s="87" t="str">
        <f>IF(A269="","",VLOOKUP(A269,'[1]TARIF JEUX 2021-2022'!$A$4325:$G$6873,2,0))</f>
        <v/>
      </c>
      <c r="C269" s="87"/>
      <c r="D269" s="87"/>
      <c r="E269" s="87"/>
      <c r="F269" s="87"/>
      <c r="G269" s="87"/>
      <c r="H269" s="88"/>
      <c r="I269" s="89" t="str">
        <f>IF(A269="","",VLOOKUP(A269,'[1]TARIF JEUX 2021-2022'!$A$4325:$G$6873,3,0))</f>
        <v/>
      </c>
      <c r="J269" s="89" t="str">
        <f>IF(A269="","",VLOOKUP(A269,'[1]TARIF JEUX 2021-2022'!$A$4325:$G$6873,4,0))</f>
        <v/>
      </c>
      <c r="K269" s="90" t="str">
        <f>IF(A269="","",VLOOKUP(A269,'[1]TARIF JEUX 2021-2022'!$A$4325:$G$6873,5,0))</f>
        <v/>
      </c>
      <c r="L269" s="91" t="str">
        <f t="shared" si="10"/>
        <v/>
      </c>
      <c r="M269" s="91" t="str">
        <f t="shared" si="11"/>
        <v/>
      </c>
      <c r="N269" s="91" t="str">
        <f t="shared" si="12"/>
        <v/>
      </c>
    </row>
    <row r="270" spans="1:14" ht="18" customHeight="1" x14ac:dyDescent="0.25">
      <c r="A270" s="86"/>
      <c r="B270" s="87" t="str">
        <f>IF(A270="","",VLOOKUP(A270,'[1]TARIF JEUX 2021-2022'!$A$4325:$G$6873,2,0))</f>
        <v/>
      </c>
      <c r="C270" s="87"/>
      <c r="D270" s="87"/>
      <c r="E270" s="87"/>
      <c r="F270" s="87"/>
      <c r="G270" s="87"/>
      <c r="H270" s="88"/>
      <c r="I270" s="89" t="str">
        <f>IF(A270="","",VLOOKUP(A270,'[1]TARIF JEUX 2021-2022'!$A$4325:$G$6873,3,0))</f>
        <v/>
      </c>
      <c r="J270" s="89" t="str">
        <f>IF(A270="","",VLOOKUP(A270,'[1]TARIF JEUX 2021-2022'!$A$4325:$G$6873,4,0))</f>
        <v/>
      </c>
      <c r="K270" s="90" t="str">
        <f>IF(A270="","",VLOOKUP(A270,'[1]TARIF JEUX 2021-2022'!$A$4325:$G$6873,5,0))</f>
        <v/>
      </c>
      <c r="L270" s="91" t="str">
        <f t="shared" si="10"/>
        <v/>
      </c>
      <c r="M270" s="91" t="str">
        <f t="shared" si="11"/>
        <v/>
      </c>
      <c r="N270" s="91" t="str">
        <f t="shared" si="12"/>
        <v/>
      </c>
    </row>
    <row r="271" spans="1:14" ht="18" customHeight="1" x14ac:dyDescent="0.25">
      <c r="A271" s="86"/>
      <c r="B271" s="87" t="str">
        <f>IF(A271="","",VLOOKUP(A271,'[1]TARIF JEUX 2021-2022'!$A$4325:$G$6873,2,0))</f>
        <v/>
      </c>
      <c r="C271" s="87"/>
      <c r="D271" s="87"/>
      <c r="E271" s="87"/>
      <c r="F271" s="87"/>
      <c r="G271" s="87"/>
      <c r="H271" s="88"/>
      <c r="I271" s="89" t="str">
        <f>IF(A271="","",VLOOKUP(A271,'[1]TARIF JEUX 2021-2022'!$A$4325:$G$6873,3,0))</f>
        <v/>
      </c>
      <c r="J271" s="89" t="str">
        <f>IF(A271="","",VLOOKUP(A271,'[1]TARIF JEUX 2021-2022'!$A$4325:$G$6873,4,0))</f>
        <v/>
      </c>
      <c r="K271" s="90" t="str">
        <f>IF(A271="","",VLOOKUP(A271,'[1]TARIF JEUX 2021-2022'!$A$4325:$G$6873,5,0))</f>
        <v/>
      </c>
      <c r="L271" s="91" t="str">
        <f t="shared" si="10"/>
        <v/>
      </c>
      <c r="M271" s="91" t="str">
        <f t="shared" si="11"/>
        <v/>
      </c>
      <c r="N271" s="91" t="str">
        <f t="shared" si="12"/>
        <v/>
      </c>
    </row>
    <row r="272" spans="1:14" ht="18" customHeight="1" x14ac:dyDescent="0.25">
      <c r="A272" s="86"/>
      <c r="B272" s="87" t="str">
        <f>IF(A272="","",VLOOKUP(A272,'[1]TARIF JEUX 2021-2022'!$A$4325:$G$6873,2,0))</f>
        <v/>
      </c>
      <c r="C272" s="87"/>
      <c r="D272" s="87"/>
      <c r="E272" s="87"/>
      <c r="F272" s="87"/>
      <c r="G272" s="87"/>
      <c r="H272" s="88"/>
      <c r="I272" s="89" t="str">
        <f>IF(A272="","",VLOOKUP(A272,'[1]TARIF JEUX 2021-2022'!$A$4325:$G$6873,3,0))</f>
        <v/>
      </c>
      <c r="J272" s="89" t="str">
        <f>IF(A272="","",VLOOKUP(A272,'[1]TARIF JEUX 2021-2022'!$A$4325:$G$6873,4,0))</f>
        <v/>
      </c>
      <c r="K272" s="90" t="str">
        <f>IF(A272="","",VLOOKUP(A272,'[1]TARIF JEUX 2021-2022'!$A$4325:$G$6873,5,0))</f>
        <v/>
      </c>
      <c r="L272" s="91" t="str">
        <f t="shared" si="10"/>
        <v/>
      </c>
      <c r="M272" s="91" t="str">
        <f t="shared" si="11"/>
        <v/>
      </c>
      <c r="N272" s="91" t="str">
        <f t="shared" si="12"/>
        <v/>
      </c>
    </row>
    <row r="273" spans="1:14" ht="18" customHeight="1" x14ac:dyDescent="0.25">
      <c r="A273" s="86"/>
      <c r="B273" s="87" t="str">
        <f>IF(A273="","",VLOOKUP(A273,'[1]TARIF JEUX 2021-2022'!$A$4325:$G$6873,2,0))</f>
        <v/>
      </c>
      <c r="C273" s="87"/>
      <c r="D273" s="87"/>
      <c r="E273" s="87"/>
      <c r="F273" s="87"/>
      <c r="G273" s="87"/>
      <c r="H273" s="88"/>
      <c r="I273" s="89" t="str">
        <f>IF(A273="","",VLOOKUP(A273,'[1]TARIF JEUX 2021-2022'!$A$4325:$G$6873,3,0))</f>
        <v/>
      </c>
      <c r="J273" s="89" t="str">
        <f>IF(A273="","",VLOOKUP(A273,'[1]TARIF JEUX 2021-2022'!$A$4325:$G$6873,4,0))</f>
        <v/>
      </c>
      <c r="K273" s="90" t="str">
        <f>IF(A273="","",VLOOKUP(A273,'[1]TARIF JEUX 2021-2022'!$A$4325:$G$6873,5,0))</f>
        <v/>
      </c>
      <c r="L273" s="91" t="str">
        <f t="shared" si="10"/>
        <v/>
      </c>
      <c r="M273" s="91" t="str">
        <f t="shared" si="11"/>
        <v/>
      </c>
      <c r="N273" s="91" t="str">
        <f t="shared" si="12"/>
        <v/>
      </c>
    </row>
    <row r="274" spans="1:14" ht="18" customHeight="1" x14ac:dyDescent="0.25">
      <c r="A274" s="86"/>
      <c r="B274" s="87" t="str">
        <f>IF(A274="","",VLOOKUP(A274,'[1]TARIF JEUX 2021-2022'!$A$4325:$G$6873,2,0))</f>
        <v/>
      </c>
      <c r="C274" s="87"/>
      <c r="D274" s="87"/>
      <c r="E274" s="87"/>
      <c r="F274" s="87"/>
      <c r="G274" s="87"/>
      <c r="H274" s="88"/>
      <c r="I274" s="89" t="str">
        <f>IF(A274="","",VLOOKUP(A274,'[1]TARIF JEUX 2021-2022'!$A$4325:$G$6873,3,0))</f>
        <v/>
      </c>
      <c r="J274" s="89" t="str">
        <f>IF(A274="","",VLOOKUP(A274,'[1]TARIF JEUX 2021-2022'!$A$4325:$G$6873,4,0))</f>
        <v/>
      </c>
      <c r="K274" s="90" t="str">
        <f>IF(A274="","",VLOOKUP(A274,'[1]TARIF JEUX 2021-2022'!$A$4325:$G$6873,5,0))</f>
        <v/>
      </c>
      <c r="L274" s="91" t="str">
        <f t="shared" si="10"/>
        <v/>
      </c>
      <c r="M274" s="91" t="str">
        <f t="shared" si="11"/>
        <v/>
      </c>
      <c r="N274" s="91" t="str">
        <f t="shared" si="12"/>
        <v/>
      </c>
    </row>
    <row r="275" spans="1:14" ht="18" customHeight="1" x14ac:dyDescent="0.25">
      <c r="A275" s="86"/>
      <c r="B275" s="87" t="str">
        <f>IF(A275="","",VLOOKUP(A275,'[1]TARIF JEUX 2021-2022'!$A$4325:$G$6873,2,0))</f>
        <v/>
      </c>
      <c r="C275" s="87"/>
      <c r="D275" s="87"/>
      <c r="E275" s="87"/>
      <c r="F275" s="87"/>
      <c r="G275" s="87"/>
      <c r="H275" s="88"/>
      <c r="I275" s="89" t="str">
        <f>IF(A275="","",VLOOKUP(A275,'[1]TARIF JEUX 2021-2022'!$A$4325:$G$6873,3,0))</f>
        <v/>
      </c>
      <c r="J275" s="89" t="str">
        <f>IF(A275="","",VLOOKUP(A275,'[1]TARIF JEUX 2021-2022'!$A$4325:$G$6873,4,0))</f>
        <v/>
      </c>
      <c r="K275" s="90" t="str">
        <f>IF(A275="","",VLOOKUP(A275,'[1]TARIF JEUX 2021-2022'!$A$4325:$G$6873,5,0))</f>
        <v/>
      </c>
      <c r="L275" s="91" t="str">
        <f t="shared" si="10"/>
        <v/>
      </c>
      <c r="M275" s="91" t="str">
        <f t="shared" si="11"/>
        <v/>
      </c>
      <c r="N275" s="91" t="str">
        <f t="shared" si="12"/>
        <v/>
      </c>
    </row>
    <row r="276" spans="1:14" ht="18" customHeight="1" x14ac:dyDescent="0.25">
      <c r="A276" s="86"/>
      <c r="B276" s="87" t="str">
        <f>IF(A276="","",VLOOKUP(A276,'[1]TARIF JEUX 2021-2022'!$A$4325:$G$6873,2,0))</f>
        <v/>
      </c>
      <c r="C276" s="87"/>
      <c r="D276" s="87"/>
      <c r="E276" s="87"/>
      <c r="F276" s="87"/>
      <c r="G276" s="87"/>
      <c r="H276" s="88"/>
      <c r="I276" s="89" t="str">
        <f>IF(A276="","",VLOOKUP(A276,'[1]TARIF JEUX 2021-2022'!$A$4325:$G$6873,3,0))</f>
        <v/>
      </c>
      <c r="J276" s="89" t="str">
        <f>IF(A276="","",VLOOKUP(A276,'[1]TARIF JEUX 2021-2022'!$A$4325:$G$6873,4,0))</f>
        <v/>
      </c>
      <c r="K276" s="90" t="str">
        <f>IF(A276="","",VLOOKUP(A276,'[1]TARIF JEUX 2021-2022'!$A$4325:$G$6873,5,0))</f>
        <v/>
      </c>
      <c r="L276" s="91" t="str">
        <f t="shared" si="10"/>
        <v/>
      </c>
      <c r="M276" s="91" t="str">
        <f t="shared" si="11"/>
        <v/>
      </c>
      <c r="N276" s="91" t="str">
        <f t="shared" si="12"/>
        <v/>
      </c>
    </row>
    <row r="277" spans="1:14" ht="18" customHeight="1" x14ac:dyDescent="0.25">
      <c r="A277" s="86"/>
      <c r="B277" s="87" t="str">
        <f>IF(A277="","",VLOOKUP(A277,'[1]TARIF JEUX 2021-2022'!$A$4325:$G$6873,2,0))</f>
        <v/>
      </c>
      <c r="C277" s="87"/>
      <c r="D277" s="87"/>
      <c r="E277" s="87"/>
      <c r="F277" s="87"/>
      <c r="G277" s="87"/>
      <c r="H277" s="88"/>
      <c r="I277" s="89" t="str">
        <f>IF(A277="","",VLOOKUP(A277,'[1]TARIF JEUX 2021-2022'!$A$4325:$G$6873,3,0))</f>
        <v/>
      </c>
      <c r="J277" s="89" t="str">
        <f>IF(A277="","",VLOOKUP(A277,'[1]TARIF JEUX 2021-2022'!$A$4325:$G$6873,4,0))</f>
        <v/>
      </c>
      <c r="K277" s="90" t="str">
        <f>IF(A277="","",VLOOKUP(A277,'[1]TARIF JEUX 2021-2022'!$A$4325:$G$6873,5,0))</f>
        <v/>
      </c>
      <c r="L277" s="91" t="str">
        <f t="shared" si="10"/>
        <v/>
      </c>
      <c r="M277" s="91" t="str">
        <f t="shared" si="11"/>
        <v/>
      </c>
      <c r="N277" s="91" t="str">
        <f t="shared" si="12"/>
        <v/>
      </c>
    </row>
    <row r="278" spans="1:14" ht="18" customHeight="1" x14ac:dyDescent="0.25">
      <c r="A278" s="86"/>
      <c r="B278" s="87" t="str">
        <f>IF(A278="","",VLOOKUP(A278,'[1]TARIF JEUX 2021-2022'!$A$4325:$G$6873,2,0))</f>
        <v/>
      </c>
      <c r="C278" s="87"/>
      <c r="D278" s="87"/>
      <c r="E278" s="87"/>
      <c r="F278" s="87"/>
      <c r="G278" s="87"/>
      <c r="H278" s="88"/>
      <c r="I278" s="89" t="str">
        <f>IF(A278="","",VLOOKUP(A278,'[1]TARIF JEUX 2021-2022'!$A$4325:$G$6873,3,0))</f>
        <v/>
      </c>
      <c r="J278" s="89" t="str">
        <f>IF(A278="","",VLOOKUP(A278,'[1]TARIF JEUX 2021-2022'!$A$4325:$G$6873,4,0))</f>
        <v/>
      </c>
      <c r="K278" s="90" t="str">
        <f>IF(A278="","",VLOOKUP(A278,'[1]TARIF JEUX 2021-2022'!$A$4325:$G$6873,5,0))</f>
        <v/>
      </c>
      <c r="L278" s="91" t="str">
        <f t="shared" si="10"/>
        <v/>
      </c>
      <c r="M278" s="91" t="str">
        <f t="shared" si="11"/>
        <v/>
      </c>
      <c r="N278" s="91" t="str">
        <f t="shared" si="12"/>
        <v/>
      </c>
    </row>
    <row r="279" spans="1:14" ht="18" customHeight="1" x14ac:dyDescent="0.25">
      <c r="A279" s="86"/>
      <c r="B279" s="87" t="str">
        <f>IF(A279="","",VLOOKUP(A279,'[1]TARIF JEUX 2021-2022'!$A$4325:$G$6873,2,0))</f>
        <v/>
      </c>
      <c r="C279" s="87"/>
      <c r="D279" s="87"/>
      <c r="E279" s="87"/>
      <c r="F279" s="87"/>
      <c r="G279" s="87"/>
      <c r="H279" s="88"/>
      <c r="I279" s="89" t="str">
        <f>IF(A279="","",VLOOKUP(A279,'[1]TARIF JEUX 2021-2022'!$A$4325:$G$6873,3,0))</f>
        <v/>
      </c>
      <c r="J279" s="89" t="str">
        <f>IF(A279="","",VLOOKUP(A279,'[1]TARIF JEUX 2021-2022'!$A$4325:$G$6873,4,0))</f>
        <v/>
      </c>
      <c r="K279" s="90" t="str">
        <f>IF(A279="","",VLOOKUP(A279,'[1]TARIF JEUX 2021-2022'!$A$4325:$G$6873,5,0))</f>
        <v/>
      </c>
      <c r="L279" s="91" t="str">
        <f t="shared" ref="L279:L342" si="13">IFERROR(H279*J279,"")</f>
        <v/>
      </c>
      <c r="M279" s="91" t="str">
        <f t="shared" ref="M279:M342" si="14">IFERROR(N279-L279,"")</f>
        <v/>
      </c>
      <c r="N279" s="91" t="str">
        <f t="shared" ref="N279:N342" si="15">IFERROR(L279+(L279*K279),"")</f>
        <v/>
      </c>
    </row>
    <row r="280" spans="1:14" ht="18" customHeight="1" x14ac:dyDescent="0.25">
      <c r="A280" s="86"/>
      <c r="B280" s="87" t="str">
        <f>IF(A280="","",VLOOKUP(A280,'[1]TARIF JEUX 2021-2022'!$A$4325:$G$6873,2,0))</f>
        <v/>
      </c>
      <c r="C280" s="87"/>
      <c r="D280" s="87"/>
      <c r="E280" s="87"/>
      <c r="F280" s="87"/>
      <c r="G280" s="87"/>
      <c r="H280" s="88"/>
      <c r="I280" s="89" t="str">
        <f>IF(A280="","",VLOOKUP(A280,'[1]TARIF JEUX 2021-2022'!$A$4325:$G$6873,3,0))</f>
        <v/>
      </c>
      <c r="J280" s="89" t="str">
        <f>IF(A280="","",VLOOKUP(A280,'[1]TARIF JEUX 2021-2022'!$A$4325:$G$6873,4,0))</f>
        <v/>
      </c>
      <c r="K280" s="90" t="str">
        <f>IF(A280="","",VLOOKUP(A280,'[1]TARIF JEUX 2021-2022'!$A$4325:$G$6873,5,0))</f>
        <v/>
      </c>
      <c r="L280" s="91" t="str">
        <f t="shared" si="13"/>
        <v/>
      </c>
      <c r="M280" s="91" t="str">
        <f t="shared" si="14"/>
        <v/>
      </c>
      <c r="N280" s="91" t="str">
        <f t="shared" si="15"/>
        <v/>
      </c>
    </row>
    <row r="281" spans="1:14" ht="18" customHeight="1" x14ac:dyDescent="0.25">
      <c r="A281" s="86"/>
      <c r="B281" s="87" t="str">
        <f>IF(A281="","",VLOOKUP(A281,'[1]TARIF JEUX 2021-2022'!$A$4325:$G$6873,2,0))</f>
        <v/>
      </c>
      <c r="C281" s="87"/>
      <c r="D281" s="87"/>
      <c r="E281" s="87"/>
      <c r="F281" s="87"/>
      <c r="G281" s="87"/>
      <c r="H281" s="88"/>
      <c r="I281" s="89" t="str">
        <f>IF(A281="","",VLOOKUP(A281,'[1]TARIF JEUX 2021-2022'!$A$4325:$G$6873,3,0))</f>
        <v/>
      </c>
      <c r="J281" s="89" t="str">
        <f>IF(A281="","",VLOOKUP(A281,'[1]TARIF JEUX 2021-2022'!$A$4325:$G$6873,4,0))</f>
        <v/>
      </c>
      <c r="K281" s="90" t="str">
        <f>IF(A281="","",VLOOKUP(A281,'[1]TARIF JEUX 2021-2022'!$A$4325:$G$6873,5,0))</f>
        <v/>
      </c>
      <c r="L281" s="91" t="str">
        <f t="shared" si="13"/>
        <v/>
      </c>
      <c r="M281" s="91" t="str">
        <f t="shared" si="14"/>
        <v/>
      </c>
      <c r="N281" s="91" t="str">
        <f t="shared" si="15"/>
        <v/>
      </c>
    </row>
    <row r="282" spans="1:14" ht="18" customHeight="1" x14ac:dyDescent="0.25">
      <c r="A282" s="86"/>
      <c r="B282" s="87" t="str">
        <f>IF(A282="","",VLOOKUP(A282,'[1]TARIF JEUX 2021-2022'!$A$4325:$G$6873,2,0))</f>
        <v/>
      </c>
      <c r="C282" s="87"/>
      <c r="D282" s="87"/>
      <c r="E282" s="87"/>
      <c r="F282" s="87"/>
      <c r="G282" s="87"/>
      <c r="H282" s="88"/>
      <c r="I282" s="89" t="str">
        <f>IF(A282="","",VLOOKUP(A282,'[1]TARIF JEUX 2021-2022'!$A$4325:$G$6873,3,0))</f>
        <v/>
      </c>
      <c r="J282" s="89" t="str">
        <f>IF(A282="","",VLOOKUP(A282,'[1]TARIF JEUX 2021-2022'!$A$4325:$G$6873,4,0))</f>
        <v/>
      </c>
      <c r="K282" s="90" t="str">
        <f>IF(A282="","",VLOOKUP(A282,'[1]TARIF JEUX 2021-2022'!$A$4325:$G$6873,5,0))</f>
        <v/>
      </c>
      <c r="L282" s="91" t="str">
        <f t="shared" si="13"/>
        <v/>
      </c>
      <c r="M282" s="91" t="str">
        <f t="shared" si="14"/>
        <v/>
      </c>
      <c r="N282" s="91" t="str">
        <f t="shared" si="15"/>
        <v/>
      </c>
    </row>
    <row r="283" spans="1:14" ht="18" customHeight="1" x14ac:dyDescent="0.25">
      <c r="A283" s="86"/>
      <c r="B283" s="87" t="str">
        <f>IF(A283="","",VLOOKUP(A283,'[1]TARIF JEUX 2021-2022'!$A$4325:$G$6873,2,0))</f>
        <v/>
      </c>
      <c r="C283" s="87"/>
      <c r="D283" s="87"/>
      <c r="E283" s="87"/>
      <c r="F283" s="87"/>
      <c r="G283" s="87"/>
      <c r="H283" s="88"/>
      <c r="I283" s="89" t="str">
        <f>IF(A283="","",VLOOKUP(A283,'[1]TARIF JEUX 2021-2022'!$A$4325:$G$6873,3,0))</f>
        <v/>
      </c>
      <c r="J283" s="89" t="str">
        <f>IF(A283="","",VLOOKUP(A283,'[1]TARIF JEUX 2021-2022'!$A$4325:$G$6873,4,0))</f>
        <v/>
      </c>
      <c r="K283" s="90" t="str">
        <f>IF(A283="","",VLOOKUP(A283,'[1]TARIF JEUX 2021-2022'!$A$4325:$G$6873,5,0))</f>
        <v/>
      </c>
      <c r="L283" s="91" t="str">
        <f t="shared" si="13"/>
        <v/>
      </c>
      <c r="M283" s="91" t="str">
        <f t="shared" si="14"/>
        <v/>
      </c>
      <c r="N283" s="91" t="str">
        <f t="shared" si="15"/>
        <v/>
      </c>
    </row>
    <row r="284" spans="1:14" ht="18" customHeight="1" x14ac:dyDescent="0.25">
      <c r="A284" s="86"/>
      <c r="B284" s="87" t="str">
        <f>IF(A284="","",VLOOKUP(A284,'[1]TARIF JEUX 2021-2022'!$A$4325:$G$6873,2,0))</f>
        <v/>
      </c>
      <c r="C284" s="87"/>
      <c r="D284" s="87"/>
      <c r="E284" s="87"/>
      <c r="F284" s="87"/>
      <c r="G284" s="87"/>
      <c r="H284" s="88"/>
      <c r="I284" s="89" t="str">
        <f>IF(A284="","",VLOOKUP(A284,'[1]TARIF JEUX 2021-2022'!$A$4325:$G$6873,3,0))</f>
        <v/>
      </c>
      <c r="J284" s="89" t="str">
        <f>IF(A284="","",VLOOKUP(A284,'[1]TARIF JEUX 2021-2022'!$A$4325:$G$6873,4,0))</f>
        <v/>
      </c>
      <c r="K284" s="90" t="str">
        <f>IF(A284="","",VLOOKUP(A284,'[1]TARIF JEUX 2021-2022'!$A$4325:$G$6873,5,0))</f>
        <v/>
      </c>
      <c r="L284" s="91" t="str">
        <f t="shared" si="13"/>
        <v/>
      </c>
      <c r="M284" s="91" t="str">
        <f t="shared" si="14"/>
        <v/>
      </c>
      <c r="N284" s="91" t="str">
        <f t="shared" si="15"/>
        <v/>
      </c>
    </row>
    <row r="285" spans="1:14" ht="18" customHeight="1" x14ac:dyDescent="0.25">
      <c r="A285" s="86"/>
      <c r="B285" s="87" t="str">
        <f>IF(A285="","",VLOOKUP(A285,'[1]TARIF JEUX 2021-2022'!$A$4325:$G$6873,2,0))</f>
        <v/>
      </c>
      <c r="C285" s="87"/>
      <c r="D285" s="87"/>
      <c r="E285" s="87"/>
      <c r="F285" s="87"/>
      <c r="G285" s="87"/>
      <c r="H285" s="88"/>
      <c r="I285" s="89" t="str">
        <f>IF(A285="","",VLOOKUP(A285,'[1]TARIF JEUX 2021-2022'!$A$4325:$G$6873,3,0))</f>
        <v/>
      </c>
      <c r="J285" s="89" t="str">
        <f>IF(A285="","",VLOOKUP(A285,'[1]TARIF JEUX 2021-2022'!$A$4325:$G$6873,4,0))</f>
        <v/>
      </c>
      <c r="K285" s="90" t="str">
        <f>IF(A285="","",VLOOKUP(A285,'[1]TARIF JEUX 2021-2022'!$A$4325:$G$6873,5,0))</f>
        <v/>
      </c>
      <c r="L285" s="91" t="str">
        <f t="shared" si="13"/>
        <v/>
      </c>
      <c r="M285" s="91" t="str">
        <f t="shared" si="14"/>
        <v/>
      </c>
      <c r="N285" s="91" t="str">
        <f t="shared" si="15"/>
        <v/>
      </c>
    </row>
    <row r="286" spans="1:14" ht="18" customHeight="1" x14ac:dyDescent="0.25">
      <c r="A286" s="86"/>
      <c r="B286" s="87" t="str">
        <f>IF(A286="","",VLOOKUP(A286,'[1]TARIF JEUX 2021-2022'!$A$4325:$G$6873,2,0))</f>
        <v/>
      </c>
      <c r="C286" s="87"/>
      <c r="D286" s="87"/>
      <c r="E286" s="87"/>
      <c r="F286" s="87"/>
      <c r="G286" s="87"/>
      <c r="H286" s="88"/>
      <c r="I286" s="89" t="str">
        <f>IF(A286="","",VLOOKUP(A286,'[1]TARIF JEUX 2021-2022'!$A$4325:$G$6873,3,0))</f>
        <v/>
      </c>
      <c r="J286" s="89" t="str">
        <f>IF(A286="","",VLOOKUP(A286,'[1]TARIF JEUX 2021-2022'!$A$4325:$G$6873,4,0))</f>
        <v/>
      </c>
      <c r="K286" s="90" t="str">
        <f>IF(A286="","",VLOOKUP(A286,'[1]TARIF JEUX 2021-2022'!$A$4325:$G$6873,5,0))</f>
        <v/>
      </c>
      <c r="L286" s="91" t="str">
        <f t="shared" si="13"/>
        <v/>
      </c>
      <c r="M286" s="91" t="str">
        <f t="shared" si="14"/>
        <v/>
      </c>
      <c r="N286" s="91" t="str">
        <f t="shared" si="15"/>
        <v/>
      </c>
    </row>
    <row r="287" spans="1:14" ht="18" customHeight="1" x14ac:dyDescent="0.25">
      <c r="A287" s="86"/>
      <c r="B287" s="87" t="str">
        <f>IF(A287="","",VLOOKUP(A287,'[1]TARIF JEUX 2021-2022'!$A$4325:$G$6873,2,0))</f>
        <v/>
      </c>
      <c r="C287" s="87"/>
      <c r="D287" s="87"/>
      <c r="E287" s="87"/>
      <c r="F287" s="87"/>
      <c r="G287" s="87"/>
      <c r="H287" s="88"/>
      <c r="I287" s="89" t="str">
        <f>IF(A287="","",VLOOKUP(A287,'[1]TARIF JEUX 2021-2022'!$A$4325:$G$6873,3,0))</f>
        <v/>
      </c>
      <c r="J287" s="89" t="str">
        <f>IF(A287="","",VLOOKUP(A287,'[1]TARIF JEUX 2021-2022'!$A$4325:$G$6873,4,0))</f>
        <v/>
      </c>
      <c r="K287" s="90" t="str">
        <f>IF(A287="","",VLOOKUP(A287,'[1]TARIF JEUX 2021-2022'!$A$4325:$G$6873,5,0))</f>
        <v/>
      </c>
      <c r="L287" s="91" t="str">
        <f t="shared" si="13"/>
        <v/>
      </c>
      <c r="M287" s="91" t="str">
        <f t="shared" si="14"/>
        <v/>
      </c>
      <c r="N287" s="91" t="str">
        <f t="shared" si="15"/>
        <v/>
      </c>
    </row>
    <row r="288" spans="1:14" ht="18" customHeight="1" x14ac:dyDescent="0.25">
      <c r="A288" s="86"/>
      <c r="B288" s="87" t="str">
        <f>IF(A288="","",VLOOKUP(A288,'[1]TARIF JEUX 2021-2022'!$A$4325:$G$6873,2,0))</f>
        <v/>
      </c>
      <c r="C288" s="87"/>
      <c r="D288" s="87"/>
      <c r="E288" s="87"/>
      <c r="F288" s="87"/>
      <c r="G288" s="87"/>
      <c r="H288" s="88"/>
      <c r="I288" s="89" t="str">
        <f>IF(A288="","",VLOOKUP(A288,'[1]TARIF JEUX 2021-2022'!$A$4325:$G$6873,3,0))</f>
        <v/>
      </c>
      <c r="J288" s="89" t="str">
        <f>IF(A288="","",VLOOKUP(A288,'[1]TARIF JEUX 2021-2022'!$A$4325:$G$6873,4,0))</f>
        <v/>
      </c>
      <c r="K288" s="90" t="str">
        <f>IF(A288="","",VLOOKUP(A288,'[1]TARIF JEUX 2021-2022'!$A$4325:$G$6873,5,0))</f>
        <v/>
      </c>
      <c r="L288" s="91" t="str">
        <f t="shared" si="13"/>
        <v/>
      </c>
      <c r="M288" s="91" t="str">
        <f t="shared" si="14"/>
        <v/>
      </c>
      <c r="N288" s="91" t="str">
        <f t="shared" si="15"/>
        <v/>
      </c>
    </row>
    <row r="289" spans="1:14" ht="18" customHeight="1" x14ac:dyDescent="0.25">
      <c r="A289" s="86"/>
      <c r="B289" s="87" t="str">
        <f>IF(A289="","",VLOOKUP(A289,'[1]TARIF JEUX 2021-2022'!$A$4325:$G$6873,2,0))</f>
        <v/>
      </c>
      <c r="C289" s="87"/>
      <c r="D289" s="87"/>
      <c r="E289" s="87"/>
      <c r="F289" s="87"/>
      <c r="G289" s="87"/>
      <c r="H289" s="88"/>
      <c r="I289" s="89" t="str">
        <f>IF(A289="","",VLOOKUP(A289,'[1]TARIF JEUX 2021-2022'!$A$4325:$G$6873,3,0))</f>
        <v/>
      </c>
      <c r="J289" s="89" t="str">
        <f>IF(A289="","",VLOOKUP(A289,'[1]TARIF JEUX 2021-2022'!$A$4325:$G$6873,4,0))</f>
        <v/>
      </c>
      <c r="K289" s="90" t="str">
        <f>IF(A289="","",VLOOKUP(A289,'[1]TARIF JEUX 2021-2022'!$A$4325:$G$6873,5,0))</f>
        <v/>
      </c>
      <c r="L289" s="91" t="str">
        <f t="shared" si="13"/>
        <v/>
      </c>
      <c r="M289" s="91" t="str">
        <f t="shared" si="14"/>
        <v/>
      </c>
      <c r="N289" s="91" t="str">
        <f t="shared" si="15"/>
        <v/>
      </c>
    </row>
    <row r="290" spans="1:14" ht="18" customHeight="1" x14ac:dyDescent="0.25">
      <c r="A290" s="86"/>
      <c r="B290" s="87" t="str">
        <f>IF(A290="","",VLOOKUP(A290,'[1]TARIF JEUX 2021-2022'!$A$4325:$G$6873,2,0))</f>
        <v/>
      </c>
      <c r="C290" s="87"/>
      <c r="D290" s="87"/>
      <c r="E290" s="87"/>
      <c r="F290" s="87"/>
      <c r="G290" s="87"/>
      <c r="H290" s="88"/>
      <c r="I290" s="89" t="str">
        <f>IF(A290="","",VLOOKUP(A290,'[1]TARIF JEUX 2021-2022'!$A$4325:$G$6873,3,0))</f>
        <v/>
      </c>
      <c r="J290" s="89" t="str">
        <f>IF(A290="","",VLOOKUP(A290,'[1]TARIF JEUX 2021-2022'!$A$4325:$G$6873,4,0))</f>
        <v/>
      </c>
      <c r="K290" s="90" t="str">
        <f>IF(A290="","",VLOOKUP(A290,'[1]TARIF JEUX 2021-2022'!$A$4325:$G$6873,5,0))</f>
        <v/>
      </c>
      <c r="L290" s="91" t="str">
        <f t="shared" si="13"/>
        <v/>
      </c>
      <c r="M290" s="91" t="str">
        <f t="shared" si="14"/>
        <v/>
      </c>
      <c r="N290" s="91" t="str">
        <f t="shared" si="15"/>
        <v/>
      </c>
    </row>
    <row r="291" spans="1:14" ht="18" customHeight="1" x14ac:dyDescent="0.25">
      <c r="A291" s="86"/>
      <c r="B291" s="87" t="str">
        <f>IF(A291="","",VLOOKUP(A291,'[1]TARIF JEUX 2021-2022'!$A$4325:$G$6873,2,0))</f>
        <v/>
      </c>
      <c r="C291" s="87"/>
      <c r="D291" s="87"/>
      <c r="E291" s="87"/>
      <c r="F291" s="87"/>
      <c r="G291" s="87"/>
      <c r="H291" s="88"/>
      <c r="I291" s="89" t="str">
        <f>IF(A291="","",VLOOKUP(A291,'[1]TARIF JEUX 2021-2022'!$A$4325:$G$6873,3,0))</f>
        <v/>
      </c>
      <c r="J291" s="89" t="str">
        <f>IF(A291="","",VLOOKUP(A291,'[1]TARIF JEUX 2021-2022'!$A$4325:$G$6873,4,0))</f>
        <v/>
      </c>
      <c r="K291" s="90" t="str">
        <f>IF(A291="","",VLOOKUP(A291,'[1]TARIF JEUX 2021-2022'!$A$4325:$G$6873,5,0))</f>
        <v/>
      </c>
      <c r="L291" s="91" t="str">
        <f t="shared" si="13"/>
        <v/>
      </c>
      <c r="M291" s="91" t="str">
        <f t="shared" si="14"/>
        <v/>
      </c>
      <c r="N291" s="91" t="str">
        <f t="shared" si="15"/>
        <v/>
      </c>
    </row>
    <row r="292" spans="1:14" ht="18" customHeight="1" x14ac:dyDescent="0.25">
      <c r="A292" s="86"/>
      <c r="B292" s="87" t="str">
        <f>IF(A292="","",VLOOKUP(A292,'[1]TARIF JEUX 2021-2022'!$A$4325:$G$6873,2,0))</f>
        <v/>
      </c>
      <c r="C292" s="87"/>
      <c r="D292" s="87"/>
      <c r="E292" s="87"/>
      <c r="F292" s="87"/>
      <c r="G292" s="87"/>
      <c r="H292" s="88"/>
      <c r="I292" s="89" t="str">
        <f>IF(A292="","",VLOOKUP(A292,'[1]TARIF JEUX 2021-2022'!$A$4325:$G$6873,3,0))</f>
        <v/>
      </c>
      <c r="J292" s="89" t="str">
        <f>IF(A292="","",VLOOKUP(A292,'[1]TARIF JEUX 2021-2022'!$A$4325:$G$6873,4,0))</f>
        <v/>
      </c>
      <c r="K292" s="90" t="str">
        <f>IF(A292="","",VLOOKUP(A292,'[1]TARIF JEUX 2021-2022'!$A$4325:$G$6873,5,0))</f>
        <v/>
      </c>
      <c r="L292" s="91" t="str">
        <f t="shared" si="13"/>
        <v/>
      </c>
      <c r="M292" s="91" t="str">
        <f t="shared" si="14"/>
        <v/>
      </c>
      <c r="N292" s="91" t="str">
        <f t="shared" si="15"/>
        <v/>
      </c>
    </row>
    <row r="293" spans="1:14" ht="18" customHeight="1" x14ac:dyDescent="0.25">
      <c r="A293" s="86"/>
      <c r="B293" s="87" t="str">
        <f>IF(A293="","",VLOOKUP(A293,'[1]TARIF JEUX 2021-2022'!$A$4325:$G$6873,2,0))</f>
        <v/>
      </c>
      <c r="C293" s="87"/>
      <c r="D293" s="87"/>
      <c r="E293" s="87"/>
      <c r="F293" s="87"/>
      <c r="G293" s="87"/>
      <c r="H293" s="88"/>
      <c r="I293" s="89" t="str">
        <f>IF(A293="","",VLOOKUP(A293,'[1]TARIF JEUX 2021-2022'!$A$4325:$G$6873,3,0))</f>
        <v/>
      </c>
      <c r="J293" s="89" t="str">
        <f>IF(A293="","",VLOOKUP(A293,'[1]TARIF JEUX 2021-2022'!$A$4325:$G$6873,4,0))</f>
        <v/>
      </c>
      <c r="K293" s="90" t="str">
        <f>IF(A293="","",VLOOKUP(A293,'[1]TARIF JEUX 2021-2022'!$A$4325:$G$6873,5,0))</f>
        <v/>
      </c>
      <c r="L293" s="91" t="str">
        <f t="shared" si="13"/>
        <v/>
      </c>
      <c r="M293" s="91" t="str">
        <f t="shared" si="14"/>
        <v/>
      </c>
      <c r="N293" s="91" t="str">
        <f t="shared" si="15"/>
        <v/>
      </c>
    </row>
    <row r="294" spans="1:14" ht="18" customHeight="1" x14ac:dyDescent="0.25">
      <c r="A294" s="86"/>
      <c r="B294" s="87" t="str">
        <f>IF(A294="","",VLOOKUP(A294,'[1]TARIF JEUX 2021-2022'!$A$4325:$G$6873,2,0))</f>
        <v/>
      </c>
      <c r="C294" s="87"/>
      <c r="D294" s="87"/>
      <c r="E294" s="87"/>
      <c r="F294" s="87"/>
      <c r="G294" s="87"/>
      <c r="H294" s="88"/>
      <c r="I294" s="89" t="str">
        <f>IF(A294="","",VLOOKUP(A294,'[1]TARIF JEUX 2021-2022'!$A$4325:$G$6873,3,0))</f>
        <v/>
      </c>
      <c r="J294" s="89" t="str">
        <f>IF(A294="","",VLOOKUP(A294,'[1]TARIF JEUX 2021-2022'!$A$4325:$G$6873,4,0))</f>
        <v/>
      </c>
      <c r="K294" s="90" t="str">
        <f>IF(A294="","",VLOOKUP(A294,'[1]TARIF JEUX 2021-2022'!$A$4325:$G$6873,5,0))</f>
        <v/>
      </c>
      <c r="L294" s="91" t="str">
        <f t="shared" si="13"/>
        <v/>
      </c>
      <c r="M294" s="91" t="str">
        <f t="shared" si="14"/>
        <v/>
      </c>
      <c r="N294" s="91" t="str">
        <f t="shared" si="15"/>
        <v/>
      </c>
    </row>
    <row r="295" spans="1:14" ht="18" customHeight="1" x14ac:dyDescent="0.25">
      <c r="A295" s="86"/>
      <c r="B295" s="87" t="str">
        <f>IF(A295="","",VLOOKUP(A295,'[1]TARIF JEUX 2021-2022'!$A$4325:$G$6873,2,0))</f>
        <v/>
      </c>
      <c r="C295" s="87"/>
      <c r="D295" s="87"/>
      <c r="E295" s="87"/>
      <c r="F295" s="87"/>
      <c r="G295" s="87"/>
      <c r="H295" s="88"/>
      <c r="I295" s="89" t="str">
        <f>IF(A295="","",VLOOKUP(A295,'[1]TARIF JEUX 2021-2022'!$A$4325:$G$6873,3,0))</f>
        <v/>
      </c>
      <c r="J295" s="89" t="str">
        <f>IF(A295="","",VLOOKUP(A295,'[1]TARIF JEUX 2021-2022'!$A$4325:$G$6873,4,0))</f>
        <v/>
      </c>
      <c r="K295" s="90" t="str">
        <f>IF(A295="","",VLOOKUP(A295,'[1]TARIF JEUX 2021-2022'!$A$4325:$G$6873,5,0))</f>
        <v/>
      </c>
      <c r="L295" s="91" t="str">
        <f t="shared" si="13"/>
        <v/>
      </c>
      <c r="M295" s="91" t="str">
        <f t="shared" si="14"/>
        <v/>
      </c>
      <c r="N295" s="91" t="str">
        <f t="shared" si="15"/>
        <v/>
      </c>
    </row>
    <row r="296" spans="1:14" ht="18" customHeight="1" x14ac:dyDescent="0.25">
      <c r="A296" s="86"/>
      <c r="B296" s="87" t="str">
        <f>IF(A296="","",VLOOKUP(A296,'[1]TARIF JEUX 2021-2022'!$A$4325:$G$6873,2,0))</f>
        <v/>
      </c>
      <c r="C296" s="87"/>
      <c r="D296" s="87"/>
      <c r="E296" s="87"/>
      <c r="F296" s="87"/>
      <c r="G296" s="87"/>
      <c r="H296" s="88"/>
      <c r="I296" s="89" t="str">
        <f>IF(A296="","",VLOOKUP(A296,'[1]TARIF JEUX 2021-2022'!$A$4325:$G$6873,3,0))</f>
        <v/>
      </c>
      <c r="J296" s="89" t="str">
        <f>IF(A296="","",VLOOKUP(A296,'[1]TARIF JEUX 2021-2022'!$A$4325:$G$6873,4,0))</f>
        <v/>
      </c>
      <c r="K296" s="90" t="str">
        <f>IF(A296="","",VLOOKUP(A296,'[1]TARIF JEUX 2021-2022'!$A$4325:$G$6873,5,0))</f>
        <v/>
      </c>
      <c r="L296" s="91" t="str">
        <f t="shared" si="13"/>
        <v/>
      </c>
      <c r="M296" s="91" t="str">
        <f t="shared" si="14"/>
        <v/>
      </c>
      <c r="N296" s="91" t="str">
        <f t="shared" si="15"/>
        <v/>
      </c>
    </row>
    <row r="297" spans="1:14" ht="18" customHeight="1" x14ac:dyDescent="0.25">
      <c r="A297" s="86"/>
      <c r="B297" s="87" t="str">
        <f>IF(A297="","",VLOOKUP(A297,'[1]TARIF JEUX 2021-2022'!$A$4325:$G$6873,2,0))</f>
        <v/>
      </c>
      <c r="C297" s="87"/>
      <c r="D297" s="87"/>
      <c r="E297" s="87"/>
      <c r="F297" s="87"/>
      <c r="G297" s="87"/>
      <c r="H297" s="88"/>
      <c r="I297" s="89" t="str">
        <f>IF(A297="","",VLOOKUP(A297,'[1]TARIF JEUX 2021-2022'!$A$4325:$G$6873,3,0))</f>
        <v/>
      </c>
      <c r="J297" s="89" t="str">
        <f>IF(A297="","",VLOOKUP(A297,'[1]TARIF JEUX 2021-2022'!$A$4325:$G$6873,4,0))</f>
        <v/>
      </c>
      <c r="K297" s="90" t="str">
        <f>IF(A297="","",VLOOKUP(A297,'[1]TARIF JEUX 2021-2022'!$A$4325:$G$6873,5,0))</f>
        <v/>
      </c>
      <c r="L297" s="91" t="str">
        <f t="shared" si="13"/>
        <v/>
      </c>
      <c r="M297" s="91" t="str">
        <f t="shared" si="14"/>
        <v/>
      </c>
      <c r="N297" s="91" t="str">
        <f t="shared" si="15"/>
        <v/>
      </c>
    </row>
    <row r="298" spans="1:14" ht="18" customHeight="1" x14ac:dyDescent="0.25">
      <c r="A298" s="86"/>
      <c r="B298" s="87" t="str">
        <f>IF(A298="","",VLOOKUP(A298,'[1]TARIF JEUX 2021-2022'!$A$4325:$G$6873,2,0))</f>
        <v/>
      </c>
      <c r="C298" s="87"/>
      <c r="D298" s="87"/>
      <c r="E298" s="87"/>
      <c r="F298" s="87"/>
      <c r="G298" s="87"/>
      <c r="H298" s="88"/>
      <c r="I298" s="89" t="str">
        <f>IF(A298="","",VLOOKUP(A298,'[1]TARIF JEUX 2021-2022'!$A$4325:$G$6873,3,0))</f>
        <v/>
      </c>
      <c r="J298" s="89" t="str">
        <f>IF(A298="","",VLOOKUP(A298,'[1]TARIF JEUX 2021-2022'!$A$4325:$G$6873,4,0))</f>
        <v/>
      </c>
      <c r="K298" s="90" t="str">
        <f>IF(A298="","",VLOOKUP(A298,'[1]TARIF JEUX 2021-2022'!$A$4325:$G$6873,5,0))</f>
        <v/>
      </c>
      <c r="L298" s="91" t="str">
        <f t="shared" si="13"/>
        <v/>
      </c>
      <c r="M298" s="91" t="str">
        <f t="shared" si="14"/>
        <v/>
      </c>
      <c r="N298" s="91" t="str">
        <f t="shared" si="15"/>
        <v/>
      </c>
    </row>
    <row r="299" spans="1:14" ht="18" customHeight="1" x14ac:dyDescent="0.25">
      <c r="A299" s="86"/>
      <c r="B299" s="87" t="str">
        <f>IF(A299="","",VLOOKUP(A299,'[1]TARIF JEUX 2021-2022'!$A$4325:$G$6873,2,0))</f>
        <v/>
      </c>
      <c r="C299" s="87"/>
      <c r="D299" s="87"/>
      <c r="E299" s="87"/>
      <c r="F299" s="87"/>
      <c r="G299" s="87"/>
      <c r="H299" s="88"/>
      <c r="I299" s="89" t="str">
        <f>IF(A299="","",VLOOKUP(A299,'[1]TARIF JEUX 2021-2022'!$A$4325:$G$6873,3,0))</f>
        <v/>
      </c>
      <c r="J299" s="89" t="str">
        <f>IF(A299="","",VLOOKUP(A299,'[1]TARIF JEUX 2021-2022'!$A$4325:$G$6873,4,0))</f>
        <v/>
      </c>
      <c r="K299" s="90" t="str">
        <f>IF(A299="","",VLOOKUP(A299,'[1]TARIF JEUX 2021-2022'!$A$4325:$G$6873,5,0))</f>
        <v/>
      </c>
      <c r="L299" s="91" t="str">
        <f t="shared" si="13"/>
        <v/>
      </c>
      <c r="M299" s="91" t="str">
        <f t="shared" si="14"/>
        <v/>
      </c>
      <c r="N299" s="91" t="str">
        <f t="shared" si="15"/>
        <v/>
      </c>
    </row>
    <row r="300" spans="1:14" ht="18" customHeight="1" x14ac:dyDescent="0.25">
      <c r="A300" s="86"/>
      <c r="B300" s="87" t="str">
        <f>IF(A300="","",VLOOKUP(A300,'[1]TARIF JEUX 2021-2022'!$A$4325:$G$6873,2,0))</f>
        <v/>
      </c>
      <c r="C300" s="87"/>
      <c r="D300" s="87"/>
      <c r="E300" s="87"/>
      <c r="F300" s="87"/>
      <c r="G300" s="87"/>
      <c r="H300" s="88"/>
      <c r="I300" s="89" t="str">
        <f>IF(A300="","",VLOOKUP(A300,'[1]TARIF JEUX 2021-2022'!$A$4325:$G$6873,3,0))</f>
        <v/>
      </c>
      <c r="J300" s="89" t="str">
        <f>IF(A300="","",VLOOKUP(A300,'[1]TARIF JEUX 2021-2022'!$A$4325:$G$6873,4,0))</f>
        <v/>
      </c>
      <c r="K300" s="90" t="str">
        <f>IF(A300="","",VLOOKUP(A300,'[1]TARIF JEUX 2021-2022'!$A$4325:$G$6873,5,0))</f>
        <v/>
      </c>
      <c r="L300" s="91" t="str">
        <f t="shared" si="13"/>
        <v/>
      </c>
      <c r="M300" s="91" t="str">
        <f t="shared" si="14"/>
        <v/>
      </c>
      <c r="N300" s="91" t="str">
        <f t="shared" si="15"/>
        <v/>
      </c>
    </row>
    <row r="301" spans="1:14" ht="18" customHeight="1" x14ac:dyDescent="0.25">
      <c r="A301" s="86"/>
      <c r="B301" s="87" t="str">
        <f>IF(A301="","",VLOOKUP(A301,'[1]TARIF JEUX 2021-2022'!$A$4325:$G$6873,2,0))</f>
        <v/>
      </c>
      <c r="C301" s="87"/>
      <c r="D301" s="87"/>
      <c r="E301" s="87"/>
      <c r="F301" s="87"/>
      <c r="G301" s="87"/>
      <c r="H301" s="88"/>
      <c r="I301" s="89" t="str">
        <f>IF(A301="","",VLOOKUP(A301,'[1]TARIF JEUX 2021-2022'!$A$4325:$G$6873,3,0))</f>
        <v/>
      </c>
      <c r="J301" s="89" t="str">
        <f>IF(A301="","",VLOOKUP(A301,'[1]TARIF JEUX 2021-2022'!$A$4325:$G$6873,4,0))</f>
        <v/>
      </c>
      <c r="K301" s="90" t="str">
        <f>IF(A301="","",VLOOKUP(A301,'[1]TARIF JEUX 2021-2022'!$A$4325:$G$6873,5,0))</f>
        <v/>
      </c>
      <c r="L301" s="91" t="str">
        <f t="shared" si="13"/>
        <v/>
      </c>
      <c r="M301" s="91" t="str">
        <f t="shared" si="14"/>
        <v/>
      </c>
      <c r="N301" s="91" t="str">
        <f t="shared" si="15"/>
        <v/>
      </c>
    </row>
    <row r="302" spans="1:14" ht="18" customHeight="1" x14ac:dyDescent="0.25">
      <c r="A302" s="86"/>
      <c r="B302" s="87" t="str">
        <f>IF(A302="","",VLOOKUP(A302,'[1]TARIF JEUX 2021-2022'!$A$4325:$G$6873,2,0))</f>
        <v/>
      </c>
      <c r="C302" s="87"/>
      <c r="D302" s="87"/>
      <c r="E302" s="87"/>
      <c r="F302" s="87"/>
      <c r="G302" s="87"/>
      <c r="H302" s="88"/>
      <c r="I302" s="89" t="str">
        <f>IF(A302="","",VLOOKUP(A302,'[1]TARIF JEUX 2021-2022'!$A$4325:$G$6873,3,0))</f>
        <v/>
      </c>
      <c r="J302" s="89" t="str">
        <f>IF(A302="","",VLOOKUP(A302,'[1]TARIF JEUX 2021-2022'!$A$4325:$G$6873,4,0))</f>
        <v/>
      </c>
      <c r="K302" s="90" t="str">
        <f>IF(A302="","",VLOOKUP(A302,'[1]TARIF JEUX 2021-2022'!$A$4325:$G$6873,5,0))</f>
        <v/>
      </c>
      <c r="L302" s="91" t="str">
        <f t="shared" si="13"/>
        <v/>
      </c>
      <c r="M302" s="91" t="str">
        <f t="shared" si="14"/>
        <v/>
      </c>
      <c r="N302" s="91" t="str">
        <f t="shared" si="15"/>
        <v/>
      </c>
    </row>
    <row r="303" spans="1:14" ht="18" customHeight="1" x14ac:dyDescent="0.25">
      <c r="A303" s="86"/>
      <c r="B303" s="87" t="str">
        <f>IF(A303="","",VLOOKUP(A303,'[1]TARIF JEUX 2021-2022'!$A$4325:$G$6873,2,0))</f>
        <v/>
      </c>
      <c r="C303" s="87"/>
      <c r="D303" s="87"/>
      <c r="E303" s="87"/>
      <c r="F303" s="87"/>
      <c r="G303" s="87"/>
      <c r="H303" s="88"/>
      <c r="I303" s="89" t="str">
        <f>IF(A303="","",VLOOKUP(A303,'[1]TARIF JEUX 2021-2022'!$A$4325:$G$6873,3,0))</f>
        <v/>
      </c>
      <c r="J303" s="89" t="str">
        <f>IF(A303="","",VLOOKUP(A303,'[1]TARIF JEUX 2021-2022'!$A$4325:$G$6873,4,0))</f>
        <v/>
      </c>
      <c r="K303" s="90" t="str">
        <f>IF(A303="","",VLOOKUP(A303,'[1]TARIF JEUX 2021-2022'!$A$4325:$G$6873,5,0))</f>
        <v/>
      </c>
      <c r="L303" s="91" t="str">
        <f t="shared" si="13"/>
        <v/>
      </c>
      <c r="M303" s="91" t="str">
        <f t="shared" si="14"/>
        <v/>
      </c>
      <c r="N303" s="91" t="str">
        <f t="shared" si="15"/>
        <v/>
      </c>
    </row>
    <row r="304" spans="1:14" ht="18" customHeight="1" x14ac:dyDescent="0.25">
      <c r="A304" s="86"/>
      <c r="B304" s="87" t="str">
        <f>IF(A304="","",VLOOKUP(A304,'[1]TARIF JEUX 2021-2022'!$A$4325:$G$6873,2,0))</f>
        <v/>
      </c>
      <c r="C304" s="87"/>
      <c r="D304" s="87"/>
      <c r="E304" s="87"/>
      <c r="F304" s="87"/>
      <c r="G304" s="87"/>
      <c r="H304" s="88"/>
      <c r="I304" s="89" t="str">
        <f>IF(A304="","",VLOOKUP(A304,'[1]TARIF JEUX 2021-2022'!$A$4325:$G$6873,3,0))</f>
        <v/>
      </c>
      <c r="J304" s="89" t="str">
        <f>IF(A304="","",VLOOKUP(A304,'[1]TARIF JEUX 2021-2022'!$A$4325:$G$6873,4,0))</f>
        <v/>
      </c>
      <c r="K304" s="90" t="str">
        <f>IF(A304="","",VLOOKUP(A304,'[1]TARIF JEUX 2021-2022'!$A$4325:$G$6873,5,0))</f>
        <v/>
      </c>
      <c r="L304" s="91" t="str">
        <f t="shared" si="13"/>
        <v/>
      </c>
      <c r="M304" s="91" t="str">
        <f t="shared" si="14"/>
        <v/>
      </c>
      <c r="N304" s="91" t="str">
        <f t="shared" si="15"/>
        <v/>
      </c>
    </row>
    <row r="305" spans="1:14" ht="18" customHeight="1" x14ac:dyDescent="0.25">
      <c r="A305" s="86"/>
      <c r="B305" s="87" t="str">
        <f>IF(A305="","",VLOOKUP(A305,'[1]TARIF JEUX 2021-2022'!$A$4325:$G$6873,2,0))</f>
        <v/>
      </c>
      <c r="C305" s="87"/>
      <c r="D305" s="87"/>
      <c r="E305" s="87"/>
      <c r="F305" s="87"/>
      <c r="G305" s="87"/>
      <c r="H305" s="88"/>
      <c r="I305" s="89" t="str">
        <f>IF(A305="","",VLOOKUP(A305,'[1]TARIF JEUX 2021-2022'!$A$4325:$G$6873,3,0))</f>
        <v/>
      </c>
      <c r="J305" s="89" t="str">
        <f>IF(A305="","",VLOOKUP(A305,'[1]TARIF JEUX 2021-2022'!$A$4325:$G$6873,4,0))</f>
        <v/>
      </c>
      <c r="K305" s="90" t="str">
        <f>IF(A305="","",VLOOKUP(A305,'[1]TARIF JEUX 2021-2022'!$A$4325:$G$6873,5,0))</f>
        <v/>
      </c>
      <c r="L305" s="91" t="str">
        <f t="shared" si="13"/>
        <v/>
      </c>
      <c r="M305" s="91" t="str">
        <f t="shared" si="14"/>
        <v/>
      </c>
      <c r="N305" s="91" t="str">
        <f t="shared" si="15"/>
        <v/>
      </c>
    </row>
    <row r="306" spans="1:14" ht="18" customHeight="1" x14ac:dyDescent="0.25">
      <c r="A306" s="86"/>
      <c r="B306" s="87" t="str">
        <f>IF(A306="","",VLOOKUP(A306,'[1]TARIF JEUX 2021-2022'!$A$4325:$G$6873,2,0))</f>
        <v/>
      </c>
      <c r="C306" s="87"/>
      <c r="D306" s="87"/>
      <c r="E306" s="87"/>
      <c r="F306" s="87"/>
      <c r="G306" s="87"/>
      <c r="H306" s="88"/>
      <c r="I306" s="89" t="str">
        <f>IF(A306="","",VLOOKUP(A306,'[1]TARIF JEUX 2021-2022'!$A$4325:$G$6873,3,0))</f>
        <v/>
      </c>
      <c r="J306" s="89" t="str">
        <f>IF(A306="","",VLOOKUP(A306,'[1]TARIF JEUX 2021-2022'!$A$4325:$G$6873,4,0))</f>
        <v/>
      </c>
      <c r="K306" s="90" t="str">
        <f>IF(A306="","",VLOOKUP(A306,'[1]TARIF JEUX 2021-2022'!$A$4325:$G$6873,5,0))</f>
        <v/>
      </c>
      <c r="L306" s="91" t="str">
        <f t="shared" si="13"/>
        <v/>
      </c>
      <c r="M306" s="91" t="str">
        <f t="shared" si="14"/>
        <v/>
      </c>
      <c r="N306" s="91" t="str">
        <f t="shared" si="15"/>
        <v/>
      </c>
    </row>
    <row r="307" spans="1:14" ht="18" customHeight="1" x14ac:dyDescent="0.25">
      <c r="A307" s="86"/>
      <c r="B307" s="87" t="str">
        <f>IF(A307="","",VLOOKUP(A307,'[1]TARIF JEUX 2021-2022'!$A$4325:$G$6873,2,0))</f>
        <v/>
      </c>
      <c r="C307" s="87"/>
      <c r="D307" s="87"/>
      <c r="E307" s="87"/>
      <c r="F307" s="87"/>
      <c r="G307" s="87"/>
      <c r="H307" s="88"/>
      <c r="I307" s="89" t="str">
        <f>IF(A307="","",VLOOKUP(A307,'[1]TARIF JEUX 2021-2022'!$A$4325:$G$6873,3,0))</f>
        <v/>
      </c>
      <c r="J307" s="89" t="str">
        <f>IF(A307="","",VLOOKUP(A307,'[1]TARIF JEUX 2021-2022'!$A$4325:$G$6873,4,0))</f>
        <v/>
      </c>
      <c r="K307" s="90" t="str">
        <f>IF(A307="","",VLOOKUP(A307,'[1]TARIF JEUX 2021-2022'!$A$4325:$G$6873,5,0))</f>
        <v/>
      </c>
      <c r="L307" s="91" t="str">
        <f t="shared" si="13"/>
        <v/>
      </c>
      <c r="M307" s="91" t="str">
        <f t="shared" si="14"/>
        <v/>
      </c>
      <c r="N307" s="91" t="str">
        <f t="shared" si="15"/>
        <v/>
      </c>
    </row>
    <row r="308" spans="1:14" ht="18" customHeight="1" x14ac:dyDescent="0.25">
      <c r="A308" s="86"/>
      <c r="B308" s="87" t="str">
        <f>IF(A308="","",VLOOKUP(A308,'[1]TARIF JEUX 2021-2022'!$A$4325:$G$6873,2,0))</f>
        <v/>
      </c>
      <c r="C308" s="87"/>
      <c r="D308" s="87"/>
      <c r="E308" s="87"/>
      <c r="F308" s="87"/>
      <c r="G308" s="87"/>
      <c r="H308" s="88"/>
      <c r="I308" s="89" t="str">
        <f>IF(A308="","",VLOOKUP(A308,'[1]TARIF JEUX 2021-2022'!$A$4325:$G$6873,3,0))</f>
        <v/>
      </c>
      <c r="J308" s="89" t="str">
        <f>IF(A308="","",VLOOKUP(A308,'[1]TARIF JEUX 2021-2022'!$A$4325:$G$6873,4,0))</f>
        <v/>
      </c>
      <c r="K308" s="90" t="str">
        <f>IF(A308="","",VLOOKUP(A308,'[1]TARIF JEUX 2021-2022'!$A$4325:$G$6873,5,0))</f>
        <v/>
      </c>
      <c r="L308" s="91" t="str">
        <f t="shared" si="13"/>
        <v/>
      </c>
      <c r="M308" s="91" t="str">
        <f t="shared" si="14"/>
        <v/>
      </c>
      <c r="N308" s="91" t="str">
        <f t="shared" si="15"/>
        <v/>
      </c>
    </row>
    <row r="309" spans="1:14" ht="18" customHeight="1" x14ac:dyDescent="0.25">
      <c r="A309" s="86"/>
      <c r="B309" s="87" t="str">
        <f>IF(A309="","",VLOOKUP(A309,'[1]TARIF JEUX 2021-2022'!$A$4325:$G$6873,2,0))</f>
        <v/>
      </c>
      <c r="C309" s="87"/>
      <c r="D309" s="87"/>
      <c r="E309" s="87"/>
      <c r="F309" s="87"/>
      <c r="G309" s="87"/>
      <c r="H309" s="88"/>
      <c r="I309" s="89" t="str">
        <f>IF(A309="","",VLOOKUP(A309,'[1]TARIF JEUX 2021-2022'!$A$4325:$G$6873,3,0))</f>
        <v/>
      </c>
      <c r="J309" s="89" t="str">
        <f>IF(A309="","",VLOOKUP(A309,'[1]TARIF JEUX 2021-2022'!$A$4325:$G$6873,4,0))</f>
        <v/>
      </c>
      <c r="K309" s="90" t="str">
        <f>IF(A309="","",VLOOKUP(A309,'[1]TARIF JEUX 2021-2022'!$A$4325:$G$6873,5,0))</f>
        <v/>
      </c>
      <c r="L309" s="91" t="str">
        <f t="shared" si="13"/>
        <v/>
      </c>
      <c r="M309" s="91" t="str">
        <f t="shared" si="14"/>
        <v/>
      </c>
      <c r="N309" s="91" t="str">
        <f t="shared" si="15"/>
        <v/>
      </c>
    </row>
    <row r="310" spans="1:14" ht="18" customHeight="1" x14ac:dyDescent="0.25">
      <c r="A310" s="86"/>
      <c r="B310" s="87" t="str">
        <f>IF(A310="","",VLOOKUP(A310,'[1]TARIF JEUX 2021-2022'!$A$4325:$G$6873,2,0))</f>
        <v/>
      </c>
      <c r="C310" s="87"/>
      <c r="D310" s="87"/>
      <c r="E310" s="87"/>
      <c r="F310" s="87"/>
      <c r="G310" s="87"/>
      <c r="H310" s="88"/>
      <c r="I310" s="89" t="str">
        <f>IF(A310="","",VLOOKUP(A310,'[1]TARIF JEUX 2021-2022'!$A$4325:$G$6873,3,0))</f>
        <v/>
      </c>
      <c r="J310" s="89" t="str">
        <f>IF(A310="","",VLOOKUP(A310,'[1]TARIF JEUX 2021-2022'!$A$4325:$G$6873,4,0))</f>
        <v/>
      </c>
      <c r="K310" s="90" t="str">
        <f>IF(A310="","",VLOOKUP(A310,'[1]TARIF JEUX 2021-2022'!$A$4325:$G$6873,5,0))</f>
        <v/>
      </c>
      <c r="L310" s="91" t="str">
        <f t="shared" si="13"/>
        <v/>
      </c>
      <c r="M310" s="91" t="str">
        <f t="shared" si="14"/>
        <v/>
      </c>
      <c r="N310" s="91" t="str">
        <f t="shared" si="15"/>
        <v/>
      </c>
    </row>
    <row r="311" spans="1:14" ht="18" customHeight="1" x14ac:dyDescent="0.25">
      <c r="A311" s="86"/>
      <c r="B311" s="87" t="str">
        <f>IF(A311="","",VLOOKUP(A311,'[1]TARIF JEUX 2021-2022'!$A$4325:$G$6873,2,0))</f>
        <v/>
      </c>
      <c r="C311" s="87"/>
      <c r="D311" s="87"/>
      <c r="E311" s="87"/>
      <c r="F311" s="87"/>
      <c r="G311" s="87"/>
      <c r="H311" s="88"/>
      <c r="I311" s="89" t="str">
        <f>IF(A311="","",VLOOKUP(A311,'[1]TARIF JEUX 2021-2022'!$A$4325:$G$6873,3,0))</f>
        <v/>
      </c>
      <c r="J311" s="89" t="str">
        <f>IF(A311="","",VLOOKUP(A311,'[1]TARIF JEUX 2021-2022'!$A$4325:$G$6873,4,0))</f>
        <v/>
      </c>
      <c r="K311" s="90" t="str">
        <f>IF(A311="","",VLOOKUP(A311,'[1]TARIF JEUX 2021-2022'!$A$4325:$G$6873,5,0))</f>
        <v/>
      </c>
      <c r="L311" s="91" t="str">
        <f t="shared" si="13"/>
        <v/>
      </c>
      <c r="M311" s="91" t="str">
        <f t="shared" si="14"/>
        <v/>
      </c>
      <c r="N311" s="91" t="str">
        <f t="shared" si="15"/>
        <v/>
      </c>
    </row>
    <row r="312" spans="1:14" ht="18" customHeight="1" x14ac:dyDescent="0.25">
      <c r="A312" s="86"/>
      <c r="B312" s="87" t="str">
        <f>IF(A312="","",VLOOKUP(A312,'[1]TARIF JEUX 2021-2022'!$A$4325:$G$6873,2,0))</f>
        <v/>
      </c>
      <c r="C312" s="87"/>
      <c r="D312" s="87"/>
      <c r="E312" s="87"/>
      <c r="F312" s="87"/>
      <c r="G312" s="87"/>
      <c r="H312" s="88"/>
      <c r="I312" s="89" t="str">
        <f>IF(A312="","",VLOOKUP(A312,'[1]TARIF JEUX 2021-2022'!$A$4325:$G$6873,3,0))</f>
        <v/>
      </c>
      <c r="J312" s="89" t="str">
        <f>IF(A312="","",VLOOKUP(A312,'[1]TARIF JEUX 2021-2022'!$A$4325:$G$6873,4,0))</f>
        <v/>
      </c>
      <c r="K312" s="90" t="str">
        <f>IF(A312="","",VLOOKUP(A312,'[1]TARIF JEUX 2021-2022'!$A$4325:$G$6873,5,0))</f>
        <v/>
      </c>
      <c r="L312" s="91" t="str">
        <f t="shared" si="13"/>
        <v/>
      </c>
      <c r="M312" s="91" t="str">
        <f t="shared" si="14"/>
        <v/>
      </c>
      <c r="N312" s="91" t="str">
        <f t="shared" si="15"/>
        <v/>
      </c>
    </row>
    <row r="313" spans="1:14" ht="18" customHeight="1" x14ac:dyDescent="0.25">
      <c r="A313" s="86"/>
      <c r="B313" s="87" t="str">
        <f>IF(A313="","",VLOOKUP(A313,'[1]TARIF JEUX 2021-2022'!$A$4325:$G$6873,2,0))</f>
        <v/>
      </c>
      <c r="C313" s="87"/>
      <c r="D313" s="87"/>
      <c r="E313" s="87"/>
      <c r="F313" s="87"/>
      <c r="G313" s="87"/>
      <c r="H313" s="88"/>
      <c r="I313" s="89" t="str">
        <f>IF(A313="","",VLOOKUP(A313,'[1]TARIF JEUX 2021-2022'!$A$4325:$G$6873,3,0))</f>
        <v/>
      </c>
      <c r="J313" s="89" t="str">
        <f>IF(A313="","",VLOOKUP(A313,'[1]TARIF JEUX 2021-2022'!$A$4325:$G$6873,4,0))</f>
        <v/>
      </c>
      <c r="K313" s="90" t="str">
        <f>IF(A313="","",VLOOKUP(A313,'[1]TARIF JEUX 2021-2022'!$A$4325:$G$6873,5,0))</f>
        <v/>
      </c>
      <c r="L313" s="91" t="str">
        <f t="shared" si="13"/>
        <v/>
      </c>
      <c r="M313" s="91" t="str">
        <f t="shared" si="14"/>
        <v/>
      </c>
      <c r="N313" s="91" t="str">
        <f t="shared" si="15"/>
        <v/>
      </c>
    </row>
    <row r="314" spans="1:14" ht="18" customHeight="1" x14ac:dyDescent="0.25">
      <c r="A314" s="86"/>
      <c r="B314" s="87" t="str">
        <f>IF(A314="","",VLOOKUP(A314,'[1]TARIF JEUX 2021-2022'!$A$4325:$G$6873,2,0))</f>
        <v/>
      </c>
      <c r="C314" s="87"/>
      <c r="D314" s="87"/>
      <c r="E314" s="87"/>
      <c r="F314" s="87"/>
      <c r="G314" s="87"/>
      <c r="H314" s="88"/>
      <c r="I314" s="89" t="str">
        <f>IF(A314="","",VLOOKUP(A314,'[1]TARIF JEUX 2021-2022'!$A$4325:$G$6873,3,0))</f>
        <v/>
      </c>
      <c r="J314" s="89" t="str">
        <f>IF(A314="","",VLOOKUP(A314,'[1]TARIF JEUX 2021-2022'!$A$4325:$G$6873,4,0))</f>
        <v/>
      </c>
      <c r="K314" s="90" t="str">
        <f>IF(A314="","",VLOOKUP(A314,'[1]TARIF JEUX 2021-2022'!$A$4325:$G$6873,5,0))</f>
        <v/>
      </c>
      <c r="L314" s="91" t="str">
        <f t="shared" si="13"/>
        <v/>
      </c>
      <c r="M314" s="91" t="str">
        <f t="shared" si="14"/>
        <v/>
      </c>
      <c r="N314" s="91" t="str">
        <f t="shared" si="15"/>
        <v/>
      </c>
    </row>
    <row r="315" spans="1:14" ht="18" customHeight="1" x14ac:dyDescent="0.25">
      <c r="A315" s="86"/>
      <c r="B315" s="87" t="str">
        <f>IF(A315="","",VLOOKUP(A315,'[1]TARIF JEUX 2021-2022'!$A$4325:$G$6873,2,0))</f>
        <v/>
      </c>
      <c r="C315" s="87"/>
      <c r="D315" s="87"/>
      <c r="E315" s="87"/>
      <c r="F315" s="87"/>
      <c r="G315" s="87"/>
      <c r="H315" s="88"/>
      <c r="I315" s="89" t="str">
        <f>IF(A315="","",VLOOKUP(A315,'[1]TARIF JEUX 2021-2022'!$A$4325:$G$6873,3,0))</f>
        <v/>
      </c>
      <c r="J315" s="89" t="str">
        <f>IF(A315="","",VLOOKUP(A315,'[1]TARIF JEUX 2021-2022'!$A$4325:$G$6873,4,0))</f>
        <v/>
      </c>
      <c r="K315" s="90" t="str">
        <f>IF(A315="","",VLOOKUP(A315,'[1]TARIF JEUX 2021-2022'!$A$4325:$G$6873,5,0))</f>
        <v/>
      </c>
      <c r="L315" s="91" t="str">
        <f t="shared" si="13"/>
        <v/>
      </c>
      <c r="M315" s="91" t="str">
        <f t="shared" si="14"/>
        <v/>
      </c>
      <c r="N315" s="91" t="str">
        <f t="shared" si="15"/>
        <v/>
      </c>
    </row>
    <row r="316" spans="1:14" ht="18" customHeight="1" x14ac:dyDescent="0.25">
      <c r="A316" s="86"/>
      <c r="B316" s="87" t="str">
        <f>IF(A316="","",VLOOKUP(A316,'[1]TARIF JEUX 2021-2022'!$A$4325:$G$6873,2,0))</f>
        <v/>
      </c>
      <c r="C316" s="87"/>
      <c r="D316" s="87"/>
      <c r="E316" s="87"/>
      <c r="F316" s="87"/>
      <c r="G316" s="87"/>
      <c r="H316" s="88"/>
      <c r="I316" s="89" t="str">
        <f>IF(A316="","",VLOOKUP(A316,'[1]TARIF JEUX 2021-2022'!$A$4325:$G$6873,3,0))</f>
        <v/>
      </c>
      <c r="J316" s="89" t="str">
        <f>IF(A316="","",VLOOKUP(A316,'[1]TARIF JEUX 2021-2022'!$A$4325:$G$6873,4,0))</f>
        <v/>
      </c>
      <c r="K316" s="90" t="str">
        <f>IF(A316="","",VLOOKUP(A316,'[1]TARIF JEUX 2021-2022'!$A$4325:$G$6873,5,0))</f>
        <v/>
      </c>
      <c r="L316" s="91" t="str">
        <f t="shared" si="13"/>
        <v/>
      </c>
      <c r="M316" s="91" t="str">
        <f t="shared" si="14"/>
        <v/>
      </c>
      <c r="N316" s="91" t="str">
        <f t="shared" si="15"/>
        <v/>
      </c>
    </row>
    <row r="317" spans="1:14" ht="18" customHeight="1" x14ac:dyDescent="0.25">
      <c r="A317" s="86"/>
      <c r="B317" s="87" t="str">
        <f>IF(A317="","",VLOOKUP(A317,'[1]TARIF JEUX 2021-2022'!$A$4325:$G$6873,2,0))</f>
        <v/>
      </c>
      <c r="C317" s="87"/>
      <c r="D317" s="87"/>
      <c r="E317" s="87"/>
      <c r="F317" s="87"/>
      <c r="G317" s="87"/>
      <c r="H317" s="88"/>
      <c r="I317" s="89" t="str">
        <f>IF(A317="","",VLOOKUP(A317,'[1]TARIF JEUX 2021-2022'!$A$4325:$G$6873,3,0))</f>
        <v/>
      </c>
      <c r="J317" s="89" t="str">
        <f>IF(A317="","",VLOOKUP(A317,'[1]TARIF JEUX 2021-2022'!$A$4325:$G$6873,4,0))</f>
        <v/>
      </c>
      <c r="K317" s="90" t="str">
        <f>IF(A317="","",VLOOKUP(A317,'[1]TARIF JEUX 2021-2022'!$A$4325:$G$6873,5,0))</f>
        <v/>
      </c>
      <c r="L317" s="91" t="str">
        <f t="shared" si="13"/>
        <v/>
      </c>
      <c r="M317" s="91" t="str">
        <f t="shared" si="14"/>
        <v/>
      </c>
      <c r="N317" s="91" t="str">
        <f t="shared" si="15"/>
        <v/>
      </c>
    </row>
    <row r="318" spans="1:14" ht="18" customHeight="1" x14ac:dyDescent="0.25">
      <c r="A318" s="86"/>
      <c r="B318" s="87" t="str">
        <f>IF(A318="","",VLOOKUP(A318,'[1]TARIF JEUX 2021-2022'!$A$4325:$G$6873,2,0))</f>
        <v/>
      </c>
      <c r="C318" s="87"/>
      <c r="D318" s="87"/>
      <c r="E318" s="87"/>
      <c r="F318" s="87"/>
      <c r="G318" s="87"/>
      <c r="H318" s="88"/>
      <c r="I318" s="89" t="str">
        <f>IF(A318="","",VLOOKUP(A318,'[1]TARIF JEUX 2021-2022'!$A$4325:$G$6873,3,0))</f>
        <v/>
      </c>
      <c r="J318" s="89" t="str">
        <f>IF(A318="","",VLOOKUP(A318,'[1]TARIF JEUX 2021-2022'!$A$4325:$G$6873,4,0))</f>
        <v/>
      </c>
      <c r="K318" s="90" t="str">
        <f>IF(A318="","",VLOOKUP(A318,'[1]TARIF JEUX 2021-2022'!$A$4325:$G$6873,5,0))</f>
        <v/>
      </c>
      <c r="L318" s="91" t="str">
        <f t="shared" si="13"/>
        <v/>
      </c>
      <c r="M318" s="91" t="str">
        <f t="shared" si="14"/>
        <v/>
      </c>
      <c r="N318" s="91" t="str">
        <f t="shared" si="15"/>
        <v/>
      </c>
    </row>
    <row r="319" spans="1:14" ht="18" customHeight="1" x14ac:dyDescent="0.25">
      <c r="A319" s="86"/>
      <c r="B319" s="87" t="str">
        <f>IF(A319="","",VLOOKUP(A319,'[1]TARIF JEUX 2021-2022'!$A$4325:$G$6873,2,0))</f>
        <v/>
      </c>
      <c r="C319" s="87"/>
      <c r="D319" s="87"/>
      <c r="E319" s="87"/>
      <c r="F319" s="87"/>
      <c r="G319" s="87"/>
      <c r="H319" s="88"/>
      <c r="I319" s="89" t="str">
        <f>IF(A319="","",VLOOKUP(A319,'[1]TARIF JEUX 2021-2022'!$A$4325:$G$6873,3,0))</f>
        <v/>
      </c>
      <c r="J319" s="89" t="str">
        <f>IF(A319="","",VLOOKUP(A319,'[1]TARIF JEUX 2021-2022'!$A$4325:$G$6873,4,0))</f>
        <v/>
      </c>
      <c r="K319" s="90" t="str">
        <f>IF(A319="","",VLOOKUP(A319,'[1]TARIF JEUX 2021-2022'!$A$4325:$G$6873,5,0))</f>
        <v/>
      </c>
      <c r="L319" s="91" t="str">
        <f t="shared" si="13"/>
        <v/>
      </c>
      <c r="M319" s="91" t="str">
        <f t="shared" si="14"/>
        <v/>
      </c>
      <c r="N319" s="91" t="str">
        <f t="shared" si="15"/>
        <v/>
      </c>
    </row>
    <row r="320" spans="1:14" ht="18" customHeight="1" x14ac:dyDescent="0.25">
      <c r="A320" s="86"/>
      <c r="B320" s="87" t="str">
        <f>IF(A320="","",VLOOKUP(A320,'[1]TARIF JEUX 2021-2022'!$A$4325:$G$6873,2,0))</f>
        <v/>
      </c>
      <c r="C320" s="87"/>
      <c r="D320" s="87"/>
      <c r="E320" s="87"/>
      <c r="F320" s="87"/>
      <c r="G320" s="87"/>
      <c r="H320" s="88"/>
      <c r="I320" s="89" t="str">
        <f>IF(A320="","",VLOOKUP(A320,'[1]TARIF JEUX 2021-2022'!$A$4325:$G$6873,3,0))</f>
        <v/>
      </c>
      <c r="J320" s="89" t="str">
        <f>IF(A320="","",VLOOKUP(A320,'[1]TARIF JEUX 2021-2022'!$A$4325:$G$6873,4,0))</f>
        <v/>
      </c>
      <c r="K320" s="90" t="str">
        <f>IF(A320="","",VLOOKUP(A320,'[1]TARIF JEUX 2021-2022'!$A$4325:$G$6873,5,0))</f>
        <v/>
      </c>
      <c r="L320" s="91" t="str">
        <f t="shared" si="13"/>
        <v/>
      </c>
      <c r="M320" s="91" t="str">
        <f t="shared" si="14"/>
        <v/>
      </c>
      <c r="N320" s="91" t="str">
        <f t="shared" si="15"/>
        <v/>
      </c>
    </row>
    <row r="321" spans="1:14" ht="18" customHeight="1" x14ac:dyDescent="0.25">
      <c r="A321" s="86"/>
      <c r="B321" s="87" t="str">
        <f>IF(A321="","",VLOOKUP(A321,'[1]TARIF JEUX 2021-2022'!$A$4325:$G$6873,2,0))</f>
        <v/>
      </c>
      <c r="C321" s="87"/>
      <c r="D321" s="87"/>
      <c r="E321" s="87"/>
      <c r="F321" s="87"/>
      <c r="G321" s="87"/>
      <c r="H321" s="88"/>
      <c r="I321" s="89" t="str">
        <f>IF(A321="","",VLOOKUP(A321,'[1]TARIF JEUX 2021-2022'!$A$4325:$G$6873,3,0))</f>
        <v/>
      </c>
      <c r="J321" s="89" t="str">
        <f>IF(A321="","",VLOOKUP(A321,'[1]TARIF JEUX 2021-2022'!$A$4325:$G$6873,4,0))</f>
        <v/>
      </c>
      <c r="K321" s="90" t="str">
        <f>IF(A321="","",VLOOKUP(A321,'[1]TARIF JEUX 2021-2022'!$A$4325:$G$6873,5,0))</f>
        <v/>
      </c>
      <c r="L321" s="91" t="str">
        <f t="shared" si="13"/>
        <v/>
      </c>
      <c r="M321" s="91" t="str">
        <f t="shared" si="14"/>
        <v/>
      </c>
      <c r="N321" s="91" t="str">
        <f t="shared" si="15"/>
        <v/>
      </c>
    </row>
    <row r="322" spans="1:14" ht="18" customHeight="1" x14ac:dyDescent="0.25">
      <c r="A322" s="86"/>
      <c r="B322" s="87" t="str">
        <f>IF(A322="","",VLOOKUP(A322,'[1]TARIF JEUX 2021-2022'!$A$4325:$G$6873,2,0))</f>
        <v/>
      </c>
      <c r="C322" s="87"/>
      <c r="D322" s="87"/>
      <c r="E322" s="87"/>
      <c r="F322" s="87"/>
      <c r="G322" s="87"/>
      <c r="H322" s="88"/>
      <c r="I322" s="89" t="str">
        <f>IF(A322="","",VLOOKUP(A322,'[1]TARIF JEUX 2021-2022'!$A$4325:$G$6873,3,0))</f>
        <v/>
      </c>
      <c r="J322" s="89" t="str">
        <f>IF(A322="","",VLOOKUP(A322,'[1]TARIF JEUX 2021-2022'!$A$4325:$G$6873,4,0))</f>
        <v/>
      </c>
      <c r="K322" s="90" t="str">
        <f>IF(A322="","",VLOOKUP(A322,'[1]TARIF JEUX 2021-2022'!$A$4325:$G$6873,5,0))</f>
        <v/>
      </c>
      <c r="L322" s="91" t="str">
        <f t="shared" si="13"/>
        <v/>
      </c>
      <c r="M322" s="91" t="str">
        <f t="shared" si="14"/>
        <v/>
      </c>
      <c r="N322" s="91" t="str">
        <f t="shared" si="15"/>
        <v/>
      </c>
    </row>
    <row r="323" spans="1:14" ht="18" customHeight="1" x14ac:dyDescent="0.25">
      <c r="A323" s="86"/>
      <c r="B323" s="87" t="str">
        <f>IF(A323="","",VLOOKUP(A323,'[1]TARIF JEUX 2021-2022'!$A$4325:$G$6873,2,0))</f>
        <v/>
      </c>
      <c r="C323" s="87"/>
      <c r="D323" s="87"/>
      <c r="E323" s="87"/>
      <c r="F323" s="87"/>
      <c r="G323" s="87"/>
      <c r="H323" s="88"/>
      <c r="I323" s="89" t="str">
        <f>IF(A323="","",VLOOKUP(A323,'[1]TARIF JEUX 2021-2022'!$A$4325:$G$6873,3,0))</f>
        <v/>
      </c>
      <c r="J323" s="89" t="str">
        <f>IF(A323="","",VLOOKUP(A323,'[1]TARIF JEUX 2021-2022'!$A$4325:$G$6873,4,0))</f>
        <v/>
      </c>
      <c r="K323" s="90" t="str">
        <f>IF(A323="","",VLOOKUP(A323,'[1]TARIF JEUX 2021-2022'!$A$4325:$G$6873,5,0))</f>
        <v/>
      </c>
      <c r="L323" s="91" t="str">
        <f t="shared" si="13"/>
        <v/>
      </c>
      <c r="M323" s="91" t="str">
        <f t="shared" si="14"/>
        <v/>
      </c>
      <c r="N323" s="91" t="str">
        <f t="shared" si="15"/>
        <v/>
      </c>
    </row>
    <row r="324" spans="1:14" ht="18" customHeight="1" x14ac:dyDescent="0.25">
      <c r="A324" s="86"/>
      <c r="B324" s="87" t="str">
        <f>IF(A324="","",VLOOKUP(A324,'[1]TARIF JEUX 2021-2022'!$A$4325:$G$6873,2,0))</f>
        <v/>
      </c>
      <c r="C324" s="87"/>
      <c r="D324" s="87"/>
      <c r="E324" s="87"/>
      <c r="F324" s="87"/>
      <c r="G324" s="87"/>
      <c r="H324" s="88"/>
      <c r="I324" s="89" t="str">
        <f>IF(A324="","",VLOOKUP(A324,'[1]TARIF JEUX 2021-2022'!$A$4325:$G$6873,3,0))</f>
        <v/>
      </c>
      <c r="J324" s="89" t="str">
        <f>IF(A324="","",VLOOKUP(A324,'[1]TARIF JEUX 2021-2022'!$A$4325:$G$6873,4,0))</f>
        <v/>
      </c>
      <c r="K324" s="90" t="str">
        <f>IF(A324="","",VLOOKUP(A324,'[1]TARIF JEUX 2021-2022'!$A$4325:$G$6873,5,0))</f>
        <v/>
      </c>
      <c r="L324" s="91" t="str">
        <f t="shared" si="13"/>
        <v/>
      </c>
      <c r="M324" s="91" t="str">
        <f t="shared" si="14"/>
        <v/>
      </c>
      <c r="N324" s="91" t="str">
        <f t="shared" si="15"/>
        <v/>
      </c>
    </row>
    <row r="325" spans="1:14" ht="18" customHeight="1" x14ac:dyDescent="0.25">
      <c r="A325" s="86"/>
      <c r="B325" s="87" t="str">
        <f>IF(A325="","",VLOOKUP(A325,'[1]TARIF JEUX 2021-2022'!$A$4325:$G$6873,2,0))</f>
        <v/>
      </c>
      <c r="C325" s="87"/>
      <c r="D325" s="87"/>
      <c r="E325" s="87"/>
      <c r="F325" s="87"/>
      <c r="G325" s="87"/>
      <c r="H325" s="88"/>
      <c r="I325" s="89" t="str">
        <f>IF(A325="","",VLOOKUP(A325,'[1]TARIF JEUX 2021-2022'!$A$4325:$G$6873,3,0))</f>
        <v/>
      </c>
      <c r="J325" s="89" t="str">
        <f>IF(A325="","",VLOOKUP(A325,'[1]TARIF JEUX 2021-2022'!$A$4325:$G$6873,4,0))</f>
        <v/>
      </c>
      <c r="K325" s="90" t="str">
        <f>IF(A325="","",VLOOKUP(A325,'[1]TARIF JEUX 2021-2022'!$A$4325:$G$6873,5,0))</f>
        <v/>
      </c>
      <c r="L325" s="91" t="str">
        <f t="shared" si="13"/>
        <v/>
      </c>
      <c r="M325" s="91" t="str">
        <f t="shared" si="14"/>
        <v/>
      </c>
      <c r="N325" s="91" t="str">
        <f t="shared" si="15"/>
        <v/>
      </c>
    </row>
    <row r="326" spans="1:14" ht="18" customHeight="1" x14ac:dyDescent="0.25">
      <c r="A326" s="86"/>
      <c r="B326" s="87" t="str">
        <f>IF(A326="","",VLOOKUP(A326,'[1]TARIF JEUX 2021-2022'!$A$4325:$G$6873,2,0))</f>
        <v/>
      </c>
      <c r="C326" s="87"/>
      <c r="D326" s="87"/>
      <c r="E326" s="87"/>
      <c r="F326" s="87"/>
      <c r="G326" s="87"/>
      <c r="H326" s="88"/>
      <c r="I326" s="89" t="str">
        <f>IF(A326="","",VLOOKUP(A326,'[1]TARIF JEUX 2021-2022'!$A$4325:$G$6873,3,0))</f>
        <v/>
      </c>
      <c r="J326" s="89" t="str">
        <f>IF(A326="","",VLOOKUP(A326,'[1]TARIF JEUX 2021-2022'!$A$4325:$G$6873,4,0))</f>
        <v/>
      </c>
      <c r="K326" s="90" t="str">
        <f>IF(A326="","",VLOOKUP(A326,'[1]TARIF JEUX 2021-2022'!$A$4325:$G$6873,5,0))</f>
        <v/>
      </c>
      <c r="L326" s="91" t="str">
        <f t="shared" si="13"/>
        <v/>
      </c>
      <c r="M326" s="91" t="str">
        <f t="shared" si="14"/>
        <v/>
      </c>
      <c r="N326" s="91" t="str">
        <f t="shared" si="15"/>
        <v/>
      </c>
    </row>
    <row r="327" spans="1:14" ht="18" customHeight="1" x14ac:dyDescent="0.25">
      <c r="A327" s="86"/>
      <c r="B327" s="87" t="str">
        <f>IF(A327="","",VLOOKUP(A327,'[1]TARIF JEUX 2021-2022'!$A$4325:$G$6873,2,0))</f>
        <v/>
      </c>
      <c r="C327" s="87"/>
      <c r="D327" s="87"/>
      <c r="E327" s="87"/>
      <c r="F327" s="87"/>
      <c r="G327" s="87"/>
      <c r="H327" s="88"/>
      <c r="I327" s="89" t="str">
        <f>IF(A327="","",VLOOKUP(A327,'[1]TARIF JEUX 2021-2022'!$A$4325:$G$6873,3,0))</f>
        <v/>
      </c>
      <c r="J327" s="89" t="str">
        <f>IF(A327="","",VLOOKUP(A327,'[1]TARIF JEUX 2021-2022'!$A$4325:$G$6873,4,0))</f>
        <v/>
      </c>
      <c r="K327" s="90" t="str">
        <f>IF(A327="","",VLOOKUP(A327,'[1]TARIF JEUX 2021-2022'!$A$4325:$G$6873,5,0))</f>
        <v/>
      </c>
      <c r="L327" s="91" t="str">
        <f t="shared" si="13"/>
        <v/>
      </c>
      <c r="M327" s="91" t="str">
        <f t="shared" si="14"/>
        <v/>
      </c>
      <c r="N327" s="91" t="str">
        <f t="shared" si="15"/>
        <v/>
      </c>
    </row>
    <row r="328" spans="1:14" ht="18" customHeight="1" x14ac:dyDescent="0.25">
      <c r="A328" s="86"/>
      <c r="B328" s="87" t="str">
        <f>IF(A328="","",VLOOKUP(A328,'[1]TARIF JEUX 2021-2022'!$A$4325:$G$6873,2,0))</f>
        <v/>
      </c>
      <c r="C328" s="87"/>
      <c r="D328" s="87"/>
      <c r="E328" s="87"/>
      <c r="F328" s="87"/>
      <c r="G328" s="87"/>
      <c r="H328" s="88"/>
      <c r="I328" s="89" t="str">
        <f>IF(A328="","",VLOOKUP(A328,'[1]TARIF JEUX 2021-2022'!$A$4325:$G$6873,3,0))</f>
        <v/>
      </c>
      <c r="J328" s="89" t="str">
        <f>IF(A328="","",VLOOKUP(A328,'[1]TARIF JEUX 2021-2022'!$A$4325:$G$6873,4,0))</f>
        <v/>
      </c>
      <c r="K328" s="90" t="str">
        <f>IF(A328="","",VLOOKUP(A328,'[1]TARIF JEUX 2021-2022'!$A$4325:$G$6873,5,0))</f>
        <v/>
      </c>
      <c r="L328" s="91" t="str">
        <f t="shared" si="13"/>
        <v/>
      </c>
      <c r="M328" s="91" t="str">
        <f t="shared" si="14"/>
        <v/>
      </c>
      <c r="N328" s="91" t="str">
        <f t="shared" si="15"/>
        <v/>
      </c>
    </row>
    <row r="329" spans="1:14" ht="18" customHeight="1" x14ac:dyDescent="0.25">
      <c r="A329" s="86"/>
      <c r="B329" s="87" t="str">
        <f>IF(A329="","",VLOOKUP(A329,'[1]TARIF JEUX 2021-2022'!$A$4325:$G$6873,2,0))</f>
        <v/>
      </c>
      <c r="C329" s="87"/>
      <c r="D329" s="87"/>
      <c r="E329" s="87"/>
      <c r="F329" s="87"/>
      <c r="G329" s="87"/>
      <c r="H329" s="88"/>
      <c r="I329" s="89" t="str">
        <f>IF(A329="","",VLOOKUP(A329,'[1]TARIF JEUX 2021-2022'!$A$4325:$G$6873,3,0))</f>
        <v/>
      </c>
      <c r="J329" s="89" t="str">
        <f>IF(A329="","",VLOOKUP(A329,'[1]TARIF JEUX 2021-2022'!$A$4325:$G$6873,4,0))</f>
        <v/>
      </c>
      <c r="K329" s="90" t="str">
        <f>IF(A329="","",VLOOKUP(A329,'[1]TARIF JEUX 2021-2022'!$A$4325:$G$6873,5,0))</f>
        <v/>
      </c>
      <c r="L329" s="91" t="str">
        <f t="shared" si="13"/>
        <v/>
      </c>
      <c r="M329" s="91" t="str">
        <f t="shared" si="14"/>
        <v/>
      </c>
      <c r="N329" s="91" t="str">
        <f t="shared" si="15"/>
        <v/>
      </c>
    </row>
    <row r="330" spans="1:14" ht="18" customHeight="1" x14ac:dyDescent="0.25">
      <c r="A330" s="86"/>
      <c r="B330" s="87" t="str">
        <f>IF(A330="","",VLOOKUP(A330,'[1]TARIF JEUX 2021-2022'!$A$4325:$G$6873,2,0))</f>
        <v/>
      </c>
      <c r="C330" s="87"/>
      <c r="D330" s="87"/>
      <c r="E330" s="87"/>
      <c r="F330" s="87"/>
      <c r="G330" s="87"/>
      <c r="H330" s="88"/>
      <c r="I330" s="89" t="str">
        <f>IF(A330="","",VLOOKUP(A330,'[1]TARIF JEUX 2021-2022'!$A$4325:$G$6873,3,0))</f>
        <v/>
      </c>
      <c r="J330" s="89" t="str">
        <f>IF(A330="","",VLOOKUP(A330,'[1]TARIF JEUX 2021-2022'!$A$4325:$G$6873,4,0))</f>
        <v/>
      </c>
      <c r="K330" s="90" t="str">
        <f>IF(A330="","",VLOOKUP(A330,'[1]TARIF JEUX 2021-2022'!$A$4325:$G$6873,5,0))</f>
        <v/>
      </c>
      <c r="L330" s="91" t="str">
        <f t="shared" si="13"/>
        <v/>
      </c>
      <c r="M330" s="91" t="str">
        <f t="shared" si="14"/>
        <v/>
      </c>
      <c r="N330" s="91" t="str">
        <f t="shared" si="15"/>
        <v/>
      </c>
    </row>
    <row r="331" spans="1:14" ht="18" customHeight="1" x14ac:dyDescent="0.25">
      <c r="A331" s="86"/>
      <c r="B331" s="87" t="str">
        <f>IF(A331="","",VLOOKUP(A331,'[1]TARIF JEUX 2021-2022'!$A$4325:$G$6873,2,0))</f>
        <v/>
      </c>
      <c r="C331" s="87"/>
      <c r="D331" s="87"/>
      <c r="E331" s="87"/>
      <c r="F331" s="87"/>
      <c r="G331" s="87"/>
      <c r="H331" s="88"/>
      <c r="I331" s="89" t="str">
        <f>IF(A331="","",VLOOKUP(A331,'[1]TARIF JEUX 2021-2022'!$A$4325:$G$6873,3,0))</f>
        <v/>
      </c>
      <c r="J331" s="89" t="str">
        <f>IF(A331="","",VLOOKUP(A331,'[1]TARIF JEUX 2021-2022'!$A$4325:$G$6873,4,0))</f>
        <v/>
      </c>
      <c r="K331" s="90" t="str">
        <f>IF(A331="","",VLOOKUP(A331,'[1]TARIF JEUX 2021-2022'!$A$4325:$G$6873,5,0))</f>
        <v/>
      </c>
      <c r="L331" s="91" t="str">
        <f t="shared" si="13"/>
        <v/>
      </c>
      <c r="M331" s="91" t="str">
        <f t="shared" si="14"/>
        <v/>
      </c>
      <c r="N331" s="91" t="str">
        <f t="shared" si="15"/>
        <v/>
      </c>
    </row>
    <row r="332" spans="1:14" ht="18" customHeight="1" x14ac:dyDescent="0.25">
      <c r="A332" s="86"/>
      <c r="B332" s="87" t="str">
        <f>IF(A332="","",VLOOKUP(A332,'[1]TARIF JEUX 2021-2022'!$A$4325:$G$6873,2,0))</f>
        <v/>
      </c>
      <c r="C332" s="87"/>
      <c r="D332" s="87"/>
      <c r="E332" s="87"/>
      <c r="F332" s="87"/>
      <c r="G332" s="87"/>
      <c r="H332" s="88"/>
      <c r="I332" s="89" t="str">
        <f>IF(A332="","",VLOOKUP(A332,'[1]TARIF JEUX 2021-2022'!$A$4325:$G$6873,3,0))</f>
        <v/>
      </c>
      <c r="J332" s="89" t="str">
        <f>IF(A332="","",VLOOKUP(A332,'[1]TARIF JEUX 2021-2022'!$A$4325:$G$6873,4,0))</f>
        <v/>
      </c>
      <c r="K332" s="90" t="str">
        <f>IF(A332="","",VLOOKUP(A332,'[1]TARIF JEUX 2021-2022'!$A$4325:$G$6873,5,0))</f>
        <v/>
      </c>
      <c r="L332" s="91" t="str">
        <f t="shared" si="13"/>
        <v/>
      </c>
      <c r="M332" s="91" t="str">
        <f t="shared" si="14"/>
        <v/>
      </c>
      <c r="N332" s="91" t="str">
        <f t="shared" si="15"/>
        <v/>
      </c>
    </row>
    <row r="333" spans="1:14" ht="18" customHeight="1" x14ac:dyDescent="0.25">
      <c r="A333" s="86"/>
      <c r="B333" s="87" t="str">
        <f>IF(A333="","",VLOOKUP(A333,'[1]TARIF JEUX 2021-2022'!$A$4325:$G$6873,2,0))</f>
        <v/>
      </c>
      <c r="C333" s="87"/>
      <c r="D333" s="87"/>
      <c r="E333" s="87"/>
      <c r="F333" s="87"/>
      <c r="G333" s="87"/>
      <c r="H333" s="88"/>
      <c r="I333" s="89" t="str">
        <f>IF(A333="","",VLOOKUP(A333,'[1]TARIF JEUX 2021-2022'!$A$4325:$G$6873,3,0))</f>
        <v/>
      </c>
      <c r="J333" s="89" t="str">
        <f>IF(A333="","",VLOOKUP(A333,'[1]TARIF JEUX 2021-2022'!$A$4325:$G$6873,4,0))</f>
        <v/>
      </c>
      <c r="K333" s="90" t="str">
        <f>IF(A333="","",VLOOKUP(A333,'[1]TARIF JEUX 2021-2022'!$A$4325:$G$6873,5,0))</f>
        <v/>
      </c>
      <c r="L333" s="91" t="str">
        <f t="shared" si="13"/>
        <v/>
      </c>
      <c r="M333" s="91" t="str">
        <f t="shared" si="14"/>
        <v/>
      </c>
      <c r="N333" s="91" t="str">
        <f t="shared" si="15"/>
        <v/>
      </c>
    </row>
    <row r="334" spans="1:14" ht="18" customHeight="1" x14ac:dyDescent="0.25">
      <c r="A334" s="86"/>
      <c r="B334" s="87" t="str">
        <f>IF(A334="","",VLOOKUP(A334,'[1]TARIF JEUX 2021-2022'!$A$4325:$G$6873,2,0))</f>
        <v/>
      </c>
      <c r="C334" s="87"/>
      <c r="D334" s="87"/>
      <c r="E334" s="87"/>
      <c r="F334" s="87"/>
      <c r="G334" s="87"/>
      <c r="H334" s="88"/>
      <c r="I334" s="89" t="str">
        <f>IF(A334="","",VLOOKUP(A334,'[1]TARIF JEUX 2021-2022'!$A$4325:$G$6873,3,0))</f>
        <v/>
      </c>
      <c r="J334" s="89" t="str">
        <f>IF(A334="","",VLOOKUP(A334,'[1]TARIF JEUX 2021-2022'!$A$4325:$G$6873,4,0))</f>
        <v/>
      </c>
      <c r="K334" s="90" t="str">
        <f>IF(A334="","",VLOOKUP(A334,'[1]TARIF JEUX 2021-2022'!$A$4325:$G$6873,5,0))</f>
        <v/>
      </c>
      <c r="L334" s="91" t="str">
        <f t="shared" si="13"/>
        <v/>
      </c>
      <c r="M334" s="91" t="str">
        <f t="shared" si="14"/>
        <v/>
      </c>
      <c r="N334" s="91" t="str">
        <f t="shared" si="15"/>
        <v/>
      </c>
    </row>
    <row r="335" spans="1:14" ht="18" customHeight="1" x14ac:dyDescent="0.25">
      <c r="A335" s="86"/>
      <c r="B335" s="87" t="str">
        <f>IF(A335="","",VLOOKUP(A335,'[1]TARIF JEUX 2021-2022'!$A$4325:$G$6873,2,0))</f>
        <v/>
      </c>
      <c r="C335" s="87"/>
      <c r="D335" s="87"/>
      <c r="E335" s="87"/>
      <c r="F335" s="87"/>
      <c r="G335" s="87"/>
      <c r="H335" s="88"/>
      <c r="I335" s="89" t="str">
        <f>IF(A335="","",VLOOKUP(A335,'[1]TARIF JEUX 2021-2022'!$A$4325:$G$6873,3,0))</f>
        <v/>
      </c>
      <c r="J335" s="89" t="str">
        <f>IF(A335="","",VLOOKUP(A335,'[1]TARIF JEUX 2021-2022'!$A$4325:$G$6873,4,0))</f>
        <v/>
      </c>
      <c r="K335" s="90" t="str">
        <f>IF(A335="","",VLOOKUP(A335,'[1]TARIF JEUX 2021-2022'!$A$4325:$G$6873,5,0))</f>
        <v/>
      </c>
      <c r="L335" s="91" t="str">
        <f t="shared" si="13"/>
        <v/>
      </c>
      <c r="M335" s="91" t="str">
        <f t="shared" si="14"/>
        <v/>
      </c>
      <c r="N335" s="91" t="str">
        <f t="shared" si="15"/>
        <v/>
      </c>
    </row>
    <row r="336" spans="1:14" ht="18" customHeight="1" x14ac:dyDescent="0.25">
      <c r="A336" s="86"/>
      <c r="B336" s="87" t="str">
        <f>IF(A336="","",VLOOKUP(A336,'[1]TARIF JEUX 2021-2022'!$A$4325:$G$6873,2,0))</f>
        <v/>
      </c>
      <c r="C336" s="87"/>
      <c r="D336" s="87"/>
      <c r="E336" s="87"/>
      <c r="F336" s="87"/>
      <c r="G336" s="87"/>
      <c r="H336" s="88"/>
      <c r="I336" s="89" t="str">
        <f>IF(A336="","",VLOOKUP(A336,'[1]TARIF JEUX 2021-2022'!$A$4325:$G$6873,3,0))</f>
        <v/>
      </c>
      <c r="J336" s="89" t="str">
        <f>IF(A336="","",VLOOKUP(A336,'[1]TARIF JEUX 2021-2022'!$A$4325:$G$6873,4,0))</f>
        <v/>
      </c>
      <c r="K336" s="90" t="str">
        <f>IF(A336="","",VLOOKUP(A336,'[1]TARIF JEUX 2021-2022'!$A$4325:$G$6873,5,0))</f>
        <v/>
      </c>
      <c r="L336" s="91" t="str">
        <f t="shared" si="13"/>
        <v/>
      </c>
      <c r="M336" s="91" t="str">
        <f t="shared" si="14"/>
        <v/>
      </c>
      <c r="N336" s="91" t="str">
        <f t="shared" si="15"/>
        <v/>
      </c>
    </row>
    <row r="337" spans="1:14" ht="18" customHeight="1" x14ac:dyDescent="0.25">
      <c r="A337" s="86"/>
      <c r="B337" s="87" t="str">
        <f>IF(A337="","",VLOOKUP(A337,'[1]TARIF JEUX 2021-2022'!$A$4325:$G$6873,2,0))</f>
        <v/>
      </c>
      <c r="C337" s="87"/>
      <c r="D337" s="87"/>
      <c r="E337" s="87"/>
      <c r="F337" s="87"/>
      <c r="G337" s="87"/>
      <c r="H337" s="88"/>
      <c r="I337" s="89" t="str">
        <f>IF(A337="","",VLOOKUP(A337,'[1]TARIF JEUX 2021-2022'!$A$4325:$G$6873,3,0))</f>
        <v/>
      </c>
      <c r="J337" s="89" t="str">
        <f>IF(A337="","",VLOOKUP(A337,'[1]TARIF JEUX 2021-2022'!$A$4325:$G$6873,4,0))</f>
        <v/>
      </c>
      <c r="K337" s="90" t="str">
        <f>IF(A337="","",VLOOKUP(A337,'[1]TARIF JEUX 2021-2022'!$A$4325:$G$6873,5,0))</f>
        <v/>
      </c>
      <c r="L337" s="91" t="str">
        <f t="shared" si="13"/>
        <v/>
      </c>
      <c r="M337" s="91" t="str">
        <f t="shared" si="14"/>
        <v/>
      </c>
      <c r="N337" s="91" t="str">
        <f t="shared" si="15"/>
        <v/>
      </c>
    </row>
    <row r="338" spans="1:14" ht="18" customHeight="1" x14ac:dyDescent="0.25">
      <c r="A338" s="86"/>
      <c r="B338" s="87" t="str">
        <f>IF(A338="","",VLOOKUP(A338,'[1]TARIF JEUX 2021-2022'!$A$4325:$G$6873,2,0))</f>
        <v/>
      </c>
      <c r="C338" s="87"/>
      <c r="D338" s="87"/>
      <c r="E338" s="87"/>
      <c r="F338" s="87"/>
      <c r="G338" s="87"/>
      <c r="H338" s="88"/>
      <c r="I338" s="89" t="str">
        <f>IF(A338="","",VLOOKUP(A338,'[1]TARIF JEUX 2021-2022'!$A$4325:$G$6873,3,0))</f>
        <v/>
      </c>
      <c r="J338" s="89" t="str">
        <f>IF(A338="","",VLOOKUP(A338,'[1]TARIF JEUX 2021-2022'!$A$4325:$G$6873,4,0))</f>
        <v/>
      </c>
      <c r="K338" s="90" t="str">
        <f>IF(A338="","",VLOOKUP(A338,'[1]TARIF JEUX 2021-2022'!$A$4325:$G$6873,5,0))</f>
        <v/>
      </c>
      <c r="L338" s="91" t="str">
        <f t="shared" si="13"/>
        <v/>
      </c>
      <c r="M338" s="91" t="str">
        <f t="shared" si="14"/>
        <v/>
      </c>
      <c r="N338" s="91" t="str">
        <f t="shared" si="15"/>
        <v/>
      </c>
    </row>
    <row r="339" spans="1:14" ht="18" customHeight="1" x14ac:dyDescent="0.25">
      <c r="A339" s="86"/>
      <c r="B339" s="87" t="str">
        <f>IF(A339="","",VLOOKUP(A339,'[1]TARIF JEUX 2021-2022'!$A$4325:$G$6873,2,0))</f>
        <v/>
      </c>
      <c r="C339" s="87"/>
      <c r="D339" s="87"/>
      <c r="E339" s="87"/>
      <c r="F339" s="87"/>
      <c r="G339" s="87"/>
      <c r="H339" s="88"/>
      <c r="I339" s="89" t="str">
        <f>IF(A339="","",VLOOKUP(A339,'[1]TARIF JEUX 2021-2022'!$A$4325:$G$6873,3,0))</f>
        <v/>
      </c>
      <c r="J339" s="89" t="str">
        <f>IF(A339="","",VLOOKUP(A339,'[1]TARIF JEUX 2021-2022'!$A$4325:$G$6873,4,0))</f>
        <v/>
      </c>
      <c r="K339" s="90" t="str">
        <f>IF(A339="","",VLOOKUP(A339,'[1]TARIF JEUX 2021-2022'!$A$4325:$G$6873,5,0))</f>
        <v/>
      </c>
      <c r="L339" s="91" t="str">
        <f t="shared" si="13"/>
        <v/>
      </c>
      <c r="M339" s="91" t="str">
        <f t="shared" si="14"/>
        <v/>
      </c>
      <c r="N339" s="91" t="str">
        <f t="shared" si="15"/>
        <v/>
      </c>
    </row>
    <row r="340" spans="1:14" ht="18" customHeight="1" x14ac:dyDescent="0.25">
      <c r="A340" s="86"/>
      <c r="B340" s="87" t="str">
        <f>IF(A340="","",VLOOKUP(A340,'[1]TARIF JEUX 2021-2022'!$A$4325:$G$6873,2,0))</f>
        <v/>
      </c>
      <c r="C340" s="87"/>
      <c r="D340" s="87"/>
      <c r="E340" s="87"/>
      <c r="F340" s="87"/>
      <c r="G340" s="87"/>
      <c r="H340" s="88"/>
      <c r="I340" s="89" t="str">
        <f>IF(A340="","",VLOOKUP(A340,'[1]TARIF JEUX 2021-2022'!$A$4325:$G$6873,3,0))</f>
        <v/>
      </c>
      <c r="J340" s="89" t="str">
        <f>IF(A340="","",VLOOKUP(A340,'[1]TARIF JEUX 2021-2022'!$A$4325:$G$6873,4,0))</f>
        <v/>
      </c>
      <c r="K340" s="90" t="str">
        <f>IF(A340="","",VLOOKUP(A340,'[1]TARIF JEUX 2021-2022'!$A$4325:$G$6873,5,0))</f>
        <v/>
      </c>
      <c r="L340" s="91" t="str">
        <f t="shared" si="13"/>
        <v/>
      </c>
      <c r="M340" s="91" t="str">
        <f t="shared" si="14"/>
        <v/>
      </c>
      <c r="N340" s="91" t="str">
        <f t="shared" si="15"/>
        <v/>
      </c>
    </row>
    <row r="341" spans="1:14" ht="18" customHeight="1" x14ac:dyDescent="0.25">
      <c r="A341" s="86"/>
      <c r="B341" s="87" t="str">
        <f>IF(A341="","",VLOOKUP(A341,'[1]TARIF JEUX 2021-2022'!$A$4325:$G$6873,2,0))</f>
        <v/>
      </c>
      <c r="C341" s="87"/>
      <c r="D341" s="87"/>
      <c r="E341" s="87"/>
      <c r="F341" s="87"/>
      <c r="G341" s="87"/>
      <c r="H341" s="88"/>
      <c r="I341" s="89" t="str">
        <f>IF(A341="","",VLOOKUP(A341,'[1]TARIF JEUX 2021-2022'!$A$4325:$G$6873,3,0))</f>
        <v/>
      </c>
      <c r="J341" s="89" t="str">
        <f>IF(A341="","",VLOOKUP(A341,'[1]TARIF JEUX 2021-2022'!$A$4325:$G$6873,4,0))</f>
        <v/>
      </c>
      <c r="K341" s="90" t="str">
        <f>IF(A341="","",VLOOKUP(A341,'[1]TARIF JEUX 2021-2022'!$A$4325:$G$6873,5,0))</f>
        <v/>
      </c>
      <c r="L341" s="91" t="str">
        <f t="shared" si="13"/>
        <v/>
      </c>
      <c r="M341" s="91" t="str">
        <f t="shared" si="14"/>
        <v/>
      </c>
      <c r="N341" s="91" t="str">
        <f t="shared" si="15"/>
        <v/>
      </c>
    </row>
    <row r="342" spans="1:14" ht="18" customHeight="1" x14ac:dyDescent="0.25">
      <c r="A342" s="86"/>
      <c r="B342" s="87" t="str">
        <f>IF(A342="","",VLOOKUP(A342,'[1]TARIF JEUX 2021-2022'!$A$4325:$G$6873,2,0))</f>
        <v/>
      </c>
      <c r="C342" s="87"/>
      <c r="D342" s="87"/>
      <c r="E342" s="87"/>
      <c r="F342" s="87"/>
      <c r="G342" s="87"/>
      <c r="H342" s="88"/>
      <c r="I342" s="89" t="str">
        <f>IF(A342="","",VLOOKUP(A342,'[1]TARIF JEUX 2021-2022'!$A$4325:$G$6873,3,0))</f>
        <v/>
      </c>
      <c r="J342" s="89" t="str">
        <f>IF(A342="","",VLOOKUP(A342,'[1]TARIF JEUX 2021-2022'!$A$4325:$G$6873,4,0))</f>
        <v/>
      </c>
      <c r="K342" s="90" t="str">
        <f>IF(A342="","",VLOOKUP(A342,'[1]TARIF JEUX 2021-2022'!$A$4325:$G$6873,5,0))</f>
        <v/>
      </c>
      <c r="L342" s="91" t="str">
        <f t="shared" si="13"/>
        <v/>
      </c>
      <c r="M342" s="91" t="str">
        <f t="shared" si="14"/>
        <v/>
      </c>
      <c r="N342" s="91" t="str">
        <f t="shared" si="15"/>
        <v/>
      </c>
    </row>
    <row r="343" spans="1:14" ht="18" customHeight="1" x14ac:dyDescent="0.25">
      <c r="A343" s="86"/>
      <c r="B343" s="87" t="str">
        <f>IF(A343="","",VLOOKUP(A343,'[1]TARIF JEUX 2021-2022'!$A$4325:$G$6873,2,0))</f>
        <v/>
      </c>
      <c r="C343" s="87"/>
      <c r="D343" s="87"/>
      <c r="E343" s="87"/>
      <c r="F343" s="87"/>
      <c r="G343" s="87"/>
      <c r="H343" s="88"/>
      <c r="I343" s="89" t="str">
        <f>IF(A343="","",VLOOKUP(A343,'[1]TARIF JEUX 2021-2022'!$A$4325:$G$6873,3,0))</f>
        <v/>
      </c>
      <c r="J343" s="89" t="str">
        <f>IF(A343="","",VLOOKUP(A343,'[1]TARIF JEUX 2021-2022'!$A$4325:$G$6873,4,0))</f>
        <v/>
      </c>
      <c r="K343" s="90" t="str">
        <f>IF(A343="","",VLOOKUP(A343,'[1]TARIF JEUX 2021-2022'!$A$4325:$G$6873,5,0))</f>
        <v/>
      </c>
      <c r="L343" s="91" t="str">
        <f t="shared" ref="L343:L406" si="16">IFERROR(H343*J343,"")</f>
        <v/>
      </c>
      <c r="M343" s="91" t="str">
        <f t="shared" ref="M343:M406" si="17">IFERROR(N343-L343,"")</f>
        <v/>
      </c>
      <c r="N343" s="91" t="str">
        <f t="shared" ref="N343:N406" si="18">IFERROR(L343+(L343*K343),"")</f>
        <v/>
      </c>
    </row>
    <row r="344" spans="1:14" ht="18" customHeight="1" x14ac:dyDescent="0.25">
      <c r="A344" s="86"/>
      <c r="B344" s="87" t="str">
        <f>IF(A344="","",VLOOKUP(A344,'[1]TARIF JEUX 2021-2022'!$A$4325:$G$6873,2,0))</f>
        <v/>
      </c>
      <c r="C344" s="87"/>
      <c r="D344" s="87"/>
      <c r="E344" s="87"/>
      <c r="F344" s="87"/>
      <c r="G344" s="87"/>
      <c r="H344" s="88"/>
      <c r="I344" s="89" t="str">
        <f>IF(A344="","",VLOOKUP(A344,'[1]TARIF JEUX 2021-2022'!$A$4325:$G$6873,3,0))</f>
        <v/>
      </c>
      <c r="J344" s="89" t="str">
        <f>IF(A344="","",VLOOKUP(A344,'[1]TARIF JEUX 2021-2022'!$A$4325:$G$6873,4,0))</f>
        <v/>
      </c>
      <c r="K344" s="90" t="str">
        <f>IF(A344="","",VLOOKUP(A344,'[1]TARIF JEUX 2021-2022'!$A$4325:$G$6873,5,0))</f>
        <v/>
      </c>
      <c r="L344" s="91" t="str">
        <f t="shared" si="16"/>
        <v/>
      </c>
      <c r="M344" s="91" t="str">
        <f t="shared" si="17"/>
        <v/>
      </c>
      <c r="N344" s="91" t="str">
        <f t="shared" si="18"/>
        <v/>
      </c>
    </row>
    <row r="345" spans="1:14" ht="18" customHeight="1" x14ac:dyDescent="0.25">
      <c r="A345" s="86"/>
      <c r="B345" s="87" t="str">
        <f>IF(A345="","",VLOOKUP(A345,'[1]TARIF JEUX 2021-2022'!$A$4325:$G$6873,2,0))</f>
        <v/>
      </c>
      <c r="C345" s="87"/>
      <c r="D345" s="87"/>
      <c r="E345" s="87"/>
      <c r="F345" s="87"/>
      <c r="G345" s="87"/>
      <c r="H345" s="88"/>
      <c r="I345" s="89" t="str">
        <f>IF(A345="","",VLOOKUP(A345,'[1]TARIF JEUX 2021-2022'!$A$4325:$G$6873,3,0))</f>
        <v/>
      </c>
      <c r="J345" s="89" t="str">
        <f>IF(A345="","",VLOOKUP(A345,'[1]TARIF JEUX 2021-2022'!$A$4325:$G$6873,4,0))</f>
        <v/>
      </c>
      <c r="K345" s="90" t="str">
        <f>IF(A345="","",VLOOKUP(A345,'[1]TARIF JEUX 2021-2022'!$A$4325:$G$6873,5,0))</f>
        <v/>
      </c>
      <c r="L345" s="91" t="str">
        <f t="shared" si="16"/>
        <v/>
      </c>
      <c r="M345" s="91" t="str">
        <f t="shared" si="17"/>
        <v/>
      </c>
      <c r="N345" s="91" t="str">
        <f t="shared" si="18"/>
        <v/>
      </c>
    </row>
    <row r="346" spans="1:14" ht="18" customHeight="1" x14ac:dyDescent="0.25">
      <c r="A346" s="86"/>
      <c r="B346" s="87" t="str">
        <f>IF(A346="","",VLOOKUP(A346,'[1]TARIF JEUX 2021-2022'!$A$4325:$G$6873,2,0))</f>
        <v/>
      </c>
      <c r="C346" s="87"/>
      <c r="D346" s="87"/>
      <c r="E346" s="87"/>
      <c r="F346" s="87"/>
      <c r="G346" s="87"/>
      <c r="H346" s="88"/>
      <c r="I346" s="89" t="str">
        <f>IF(A346="","",VLOOKUP(A346,'[1]TARIF JEUX 2021-2022'!$A$4325:$G$6873,3,0))</f>
        <v/>
      </c>
      <c r="J346" s="89" t="str">
        <f>IF(A346="","",VLOOKUP(A346,'[1]TARIF JEUX 2021-2022'!$A$4325:$G$6873,4,0))</f>
        <v/>
      </c>
      <c r="K346" s="90" t="str">
        <f>IF(A346="","",VLOOKUP(A346,'[1]TARIF JEUX 2021-2022'!$A$4325:$G$6873,5,0))</f>
        <v/>
      </c>
      <c r="L346" s="91" t="str">
        <f t="shared" si="16"/>
        <v/>
      </c>
      <c r="M346" s="91" t="str">
        <f t="shared" si="17"/>
        <v/>
      </c>
      <c r="N346" s="91" t="str">
        <f t="shared" si="18"/>
        <v/>
      </c>
    </row>
    <row r="347" spans="1:14" ht="18" customHeight="1" x14ac:dyDescent="0.25">
      <c r="A347" s="86"/>
      <c r="B347" s="87" t="str">
        <f>IF(A347="","",VLOOKUP(A347,'[1]TARIF JEUX 2021-2022'!$A$4325:$G$6873,2,0))</f>
        <v/>
      </c>
      <c r="C347" s="87"/>
      <c r="D347" s="87"/>
      <c r="E347" s="87"/>
      <c r="F347" s="87"/>
      <c r="G347" s="87"/>
      <c r="H347" s="88"/>
      <c r="I347" s="89" t="str">
        <f>IF(A347="","",VLOOKUP(A347,'[1]TARIF JEUX 2021-2022'!$A$4325:$G$6873,3,0))</f>
        <v/>
      </c>
      <c r="J347" s="89" t="str">
        <f>IF(A347="","",VLOOKUP(A347,'[1]TARIF JEUX 2021-2022'!$A$4325:$G$6873,4,0))</f>
        <v/>
      </c>
      <c r="K347" s="90" t="str">
        <f>IF(A347="","",VLOOKUP(A347,'[1]TARIF JEUX 2021-2022'!$A$4325:$G$6873,5,0))</f>
        <v/>
      </c>
      <c r="L347" s="91" t="str">
        <f t="shared" si="16"/>
        <v/>
      </c>
      <c r="M347" s="91" t="str">
        <f t="shared" si="17"/>
        <v/>
      </c>
      <c r="N347" s="91" t="str">
        <f t="shared" si="18"/>
        <v/>
      </c>
    </row>
    <row r="348" spans="1:14" ht="18" customHeight="1" x14ac:dyDescent="0.25">
      <c r="A348" s="86"/>
      <c r="B348" s="87" t="str">
        <f>IF(A348="","",VLOOKUP(A348,'[1]TARIF JEUX 2021-2022'!$A$4325:$G$6873,2,0))</f>
        <v/>
      </c>
      <c r="C348" s="87"/>
      <c r="D348" s="87"/>
      <c r="E348" s="87"/>
      <c r="F348" s="87"/>
      <c r="G348" s="87"/>
      <c r="H348" s="88"/>
      <c r="I348" s="89" t="str">
        <f>IF(A348="","",VLOOKUP(A348,'[1]TARIF JEUX 2021-2022'!$A$4325:$G$6873,3,0))</f>
        <v/>
      </c>
      <c r="J348" s="89" t="str">
        <f>IF(A348="","",VLOOKUP(A348,'[1]TARIF JEUX 2021-2022'!$A$4325:$G$6873,4,0))</f>
        <v/>
      </c>
      <c r="K348" s="90" t="str">
        <f>IF(A348="","",VLOOKUP(A348,'[1]TARIF JEUX 2021-2022'!$A$4325:$G$6873,5,0))</f>
        <v/>
      </c>
      <c r="L348" s="91" t="str">
        <f t="shared" si="16"/>
        <v/>
      </c>
      <c r="M348" s="91" t="str">
        <f t="shared" si="17"/>
        <v/>
      </c>
      <c r="N348" s="91" t="str">
        <f t="shared" si="18"/>
        <v/>
      </c>
    </row>
    <row r="349" spans="1:14" ht="18" customHeight="1" x14ac:dyDescent="0.25">
      <c r="A349" s="86"/>
      <c r="B349" s="87" t="str">
        <f>IF(A349="","",VLOOKUP(A349,'[1]TARIF JEUX 2021-2022'!$A$4325:$G$6873,2,0))</f>
        <v/>
      </c>
      <c r="C349" s="87"/>
      <c r="D349" s="87"/>
      <c r="E349" s="87"/>
      <c r="F349" s="87"/>
      <c r="G349" s="87"/>
      <c r="H349" s="88"/>
      <c r="I349" s="89" t="str">
        <f>IF(A349="","",VLOOKUP(A349,'[1]TARIF JEUX 2021-2022'!$A$4325:$G$6873,3,0))</f>
        <v/>
      </c>
      <c r="J349" s="89" t="str">
        <f>IF(A349="","",VLOOKUP(A349,'[1]TARIF JEUX 2021-2022'!$A$4325:$G$6873,4,0))</f>
        <v/>
      </c>
      <c r="K349" s="90" t="str">
        <f>IF(A349="","",VLOOKUP(A349,'[1]TARIF JEUX 2021-2022'!$A$4325:$G$6873,5,0))</f>
        <v/>
      </c>
      <c r="L349" s="91" t="str">
        <f t="shared" si="16"/>
        <v/>
      </c>
      <c r="M349" s="91" t="str">
        <f t="shared" si="17"/>
        <v/>
      </c>
      <c r="N349" s="91" t="str">
        <f t="shared" si="18"/>
        <v/>
      </c>
    </row>
    <row r="350" spans="1:14" ht="18" customHeight="1" x14ac:dyDescent="0.25">
      <c r="A350" s="86"/>
      <c r="B350" s="87" t="str">
        <f>IF(A350="","",VLOOKUP(A350,'[1]TARIF JEUX 2021-2022'!$A$4325:$G$6873,2,0))</f>
        <v/>
      </c>
      <c r="C350" s="87"/>
      <c r="D350" s="87"/>
      <c r="E350" s="87"/>
      <c r="F350" s="87"/>
      <c r="G350" s="87"/>
      <c r="H350" s="88"/>
      <c r="I350" s="89" t="str">
        <f>IF(A350="","",VLOOKUP(A350,'[1]TARIF JEUX 2021-2022'!$A$4325:$G$6873,3,0))</f>
        <v/>
      </c>
      <c r="J350" s="89" t="str">
        <f>IF(A350="","",VLOOKUP(A350,'[1]TARIF JEUX 2021-2022'!$A$4325:$G$6873,4,0))</f>
        <v/>
      </c>
      <c r="K350" s="90" t="str">
        <f>IF(A350="","",VLOOKUP(A350,'[1]TARIF JEUX 2021-2022'!$A$4325:$G$6873,5,0))</f>
        <v/>
      </c>
      <c r="L350" s="91" t="str">
        <f t="shared" si="16"/>
        <v/>
      </c>
      <c r="M350" s="91" t="str">
        <f t="shared" si="17"/>
        <v/>
      </c>
      <c r="N350" s="91" t="str">
        <f t="shared" si="18"/>
        <v/>
      </c>
    </row>
    <row r="351" spans="1:14" ht="18" customHeight="1" x14ac:dyDescent="0.25">
      <c r="A351" s="86"/>
      <c r="B351" s="87" t="str">
        <f>IF(A351="","",VLOOKUP(A351,'[1]TARIF JEUX 2021-2022'!$A$4325:$G$6873,2,0))</f>
        <v/>
      </c>
      <c r="C351" s="87"/>
      <c r="D351" s="87"/>
      <c r="E351" s="87"/>
      <c r="F351" s="87"/>
      <c r="G351" s="87"/>
      <c r="H351" s="88"/>
      <c r="I351" s="89" t="str">
        <f>IF(A351="","",VLOOKUP(A351,'[1]TARIF JEUX 2021-2022'!$A$4325:$G$6873,3,0))</f>
        <v/>
      </c>
      <c r="J351" s="89" t="str">
        <f>IF(A351="","",VLOOKUP(A351,'[1]TARIF JEUX 2021-2022'!$A$4325:$G$6873,4,0))</f>
        <v/>
      </c>
      <c r="K351" s="90" t="str">
        <f>IF(A351="","",VLOOKUP(A351,'[1]TARIF JEUX 2021-2022'!$A$4325:$G$6873,5,0))</f>
        <v/>
      </c>
      <c r="L351" s="91" t="str">
        <f t="shared" si="16"/>
        <v/>
      </c>
      <c r="M351" s="91" t="str">
        <f t="shared" si="17"/>
        <v/>
      </c>
      <c r="N351" s="91" t="str">
        <f t="shared" si="18"/>
        <v/>
      </c>
    </row>
    <row r="352" spans="1:14" ht="18" customHeight="1" x14ac:dyDescent="0.25">
      <c r="A352" s="86"/>
      <c r="B352" s="87" t="str">
        <f>IF(A352="","",VLOOKUP(A352,'[1]TARIF JEUX 2021-2022'!$A$4325:$G$6873,2,0))</f>
        <v/>
      </c>
      <c r="C352" s="87"/>
      <c r="D352" s="87"/>
      <c r="E352" s="87"/>
      <c r="F352" s="87"/>
      <c r="G352" s="87"/>
      <c r="H352" s="88"/>
      <c r="I352" s="89" t="str">
        <f>IF(A352="","",VLOOKUP(A352,'[1]TARIF JEUX 2021-2022'!$A$4325:$G$6873,3,0))</f>
        <v/>
      </c>
      <c r="J352" s="89" t="str">
        <f>IF(A352="","",VLOOKUP(A352,'[1]TARIF JEUX 2021-2022'!$A$4325:$G$6873,4,0))</f>
        <v/>
      </c>
      <c r="K352" s="90" t="str">
        <f>IF(A352="","",VLOOKUP(A352,'[1]TARIF JEUX 2021-2022'!$A$4325:$G$6873,5,0))</f>
        <v/>
      </c>
      <c r="L352" s="91" t="str">
        <f t="shared" si="16"/>
        <v/>
      </c>
      <c r="M352" s="91" t="str">
        <f t="shared" si="17"/>
        <v/>
      </c>
      <c r="N352" s="91" t="str">
        <f t="shared" si="18"/>
        <v/>
      </c>
    </row>
    <row r="353" spans="1:14" ht="18" customHeight="1" x14ac:dyDescent="0.25">
      <c r="A353" s="86"/>
      <c r="B353" s="87" t="str">
        <f>IF(A353="","",VLOOKUP(A353,'[1]TARIF JEUX 2021-2022'!$A$4325:$G$6873,2,0))</f>
        <v/>
      </c>
      <c r="C353" s="87"/>
      <c r="D353" s="87"/>
      <c r="E353" s="87"/>
      <c r="F353" s="87"/>
      <c r="G353" s="87"/>
      <c r="H353" s="88"/>
      <c r="I353" s="89" t="str">
        <f>IF(A353="","",VLOOKUP(A353,'[1]TARIF JEUX 2021-2022'!$A$4325:$G$6873,3,0))</f>
        <v/>
      </c>
      <c r="J353" s="89" t="str">
        <f>IF(A353="","",VLOOKUP(A353,'[1]TARIF JEUX 2021-2022'!$A$4325:$G$6873,4,0))</f>
        <v/>
      </c>
      <c r="K353" s="90" t="str">
        <f>IF(A353="","",VLOOKUP(A353,'[1]TARIF JEUX 2021-2022'!$A$4325:$G$6873,5,0))</f>
        <v/>
      </c>
      <c r="L353" s="91" t="str">
        <f t="shared" si="16"/>
        <v/>
      </c>
      <c r="M353" s="91" t="str">
        <f t="shared" si="17"/>
        <v/>
      </c>
      <c r="N353" s="91" t="str">
        <f t="shared" si="18"/>
        <v/>
      </c>
    </row>
    <row r="354" spans="1:14" ht="18" customHeight="1" x14ac:dyDescent="0.25">
      <c r="A354" s="86"/>
      <c r="B354" s="87" t="str">
        <f>IF(A354="","",VLOOKUP(A354,'[1]TARIF JEUX 2021-2022'!$A$4325:$G$6873,2,0))</f>
        <v/>
      </c>
      <c r="C354" s="87"/>
      <c r="D354" s="87"/>
      <c r="E354" s="87"/>
      <c r="F354" s="87"/>
      <c r="G354" s="87"/>
      <c r="H354" s="88"/>
      <c r="I354" s="89" t="str">
        <f>IF(A354="","",VLOOKUP(A354,'[1]TARIF JEUX 2021-2022'!$A$4325:$G$6873,3,0))</f>
        <v/>
      </c>
      <c r="J354" s="89" t="str">
        <f>IF(A354="","",VLOOKUP(A354,'[1]TARIF JEUX 2021-2022'!$A$4325:$G$6873,4,0))</f>
        <v/>
      </c>
      <c r="K354" s="90" t="str">
        <f>IF(A354="","",VLOOKUP(A354,'[1]TARIF JEUX 2021-2022'!$A$4325:$G$6873,5,0))</f>
        <v/>
      </c>
      <c r="L354" s="91" t="str">
        <f t="shared" si="16"/>
        <v/>
      </c>
      <c r="M354" s="91" t="str">
        <f t="shared" si="17"/>
        <v/>
      </c>
      <c r="N354" s="91" t="str">
        <f t="shared" si="18"/>
        <v/>
      </c>
    </row>
    <row r="355" spans="1:14" ht="18" customHeight="1" x14ac:dyDescent="0.25">
      <c r="A355" s="86"/>
      <c r="B355" s="87" t="str">
        <f>IF(A355="","",VLOOKUP(A355,'[1]TARIF JEUX 2021-2022'!$A$4325:$G$6873,2,0))</f>
        <v/>
      </c>
      <c r="C355" s="87"/>
      <c r="D355" s="87"/>
      <c r="E355" s="87"/>
      <c r="F355" s="87"/>
      <c r="G355" s="87"/>
      <c r="H355" s="88"/>
      <c r="I355" s="89" t="str">
        <f>IF(A355="","",VLOOKUP(A355,'[1]TARIF JEUX 2021-2022'!$A$4325:$G$6873,3,0))</f>
        <v/>
      </c>
      <c r="J355" s="89" t="str">
        <f>IF(A355="","",VLOOKUP(A355,'[1]TARIF JEUX 2021-2022'!$A$4325:$G$6873,4,0))</f>
        <v/>
      </c>
      <c r="K355" s="90" t="str">
        <f>IF(A355="","",VLOOKUP(A355,'[1]TARIF JEUX 2021-2022'!$A$4325:$G$6873,5,0))</f>
        <v/>
      </c>
      <c r="L355" s="91" t="str">
        <f t="shared" si="16"/>
        <v/>
      </c>
      <c r="M355" s="91" t="str">
        <f t="shared" si="17"/>
        <v/>
      </c>
      <c r="N355" s="91" t="str">
        <f t="shared" si="18"/>
        <v/>
      </c>
    </row>
    <row r="356" spans="1:14" ht="18" customHeight="1" x14ac:dyDescent="0.25">
      <c r="A356" s="86"/>
      <c r="B356" s="87" t="str">
        <f>IF(A356="","",VLOOKUP(A356,'[1]TARIF JEUX 2021-2022'!$A$4325:$G$6873,2,0))</f>
        <v/>
      </c>
      <c r="C356" s="87"/>
      <c r="D356" s="87"/>
      <c r="E356" s="87"/>
      <c r="F356" s="87"/>
      <c r="G356" s="87"/>
      <c r="H356" s="88"/>
      <c r="I356" s="89" t="str">
        <f>IF(A356="","",VLOOKUP(A356,'[1]TARIF JEUX 2021-2022'!$A$4325:$G$6873,3,0))</f>
        <v/>
      </c>
      <c r="J356" s="89" t="str">
        <f>IF(A356="","",VLOOKUP(A356,'[1]TARIF JEUX 2021-2022'!$A$4325:$G$6873,4,0))</f>
        <v/>
      </c>
      <c r="K356" s="90" t="str">
        <f>IF(A356="","",VLOOKUP(A356,'[1]TARIF JEUX 2021-2022'!$A$4325:$G$6873,5,0))</f>
        <v/>
      </c>
      <c r="L356" s="91" t="str">
        <f t="shared" si="16"/>
        <v/>
      </c>
      <c r="M356" s="91" t="str">
        <f t="shared" si="17"/>
        <v/>
      </c>
      <c r="N356" s="91" t="str">
        <f t="shared" si="18"/>
        <v/>
      </c>
    </row>
    <row r="357" spans="1:14" ht="18" customHeight="1" x14ac:dyDescent="0.25">
      <c r="A357" s="86"/>
      <c r="B357" s="87" t="str">
        <f>IF(A357="","",VLOOKUP(A357,'[1]TARIF JEUX 2021-2022'!$A$4325:$G$6873,2,0))</f>
        <v/>
      </c>
      <c r="C357" s="87"/>
      <c r="D357" s="87"/>
      <c r="E357" s="87"/>
      <c r="F357" s="87"/>
      <c r="G357" s="87"/>
      <c r="H357" s="88"/>
      <c r="I357" s="89" t="str">
        <f>IF(A357="","",VLOOKUP(A357,'[1]TARIF JEUX 2021-2022'!$A$4325:$G$6873,3,0))</f>
        <v/>
      </c>
      <c r="J357" s="89" t="str">
        <f>IF(A357="","",VLOOKUP(A357,'[1]TARIF JEUX 2021-2022'!$A$4325:$G$6873,4,0))</f>
        <v/>
      </c>
      <c r="K357" s="90" t="str">
        <f>IF(A357="","",VLOOKUP(A357,'[1]TARIF JEUX 2021-2022'!$A$4325:$G$6873,5,0))</f>
        <v/>
      </c>
      <c r="L357" s="91" t="str">
        <f t="shared" si="16"/>
        <v/>
      </c>
      <c r="M357" s="91" t="str">
        <f t="shared" si="17"/>
        <v/>
      </c>
      <c r="N357" s="91" t="str">
        <f t="shared" si="18"/>
        <v/>
      </c>
    </row>
    <row r="358" spans="1:14" ht="18" customHeight="1" x14ac:dyDescent="0.25">
      <c r="A358" s="86"/>
      <c r="B358" s="87" t="str">
        <f>IF(A358="","",VLOOKUP(A358,'[1]TARIF JEUX 2021-2022'!$A$4325:$G$6873,2,0))</f>
        <v/>
      </c>
      <c r="C358" s="87"/>
      <c r="D358" s="87"/>
      <c r="E358" s="87"/>
      <c r="F358" s="87"/>
      <c r="G358" s="87"/>
      <c r="H358" s="88"/>
      <c r="I358" s="89" t="str">
        <f>IF(A358="","",VLOOKUP(A358,'[1]TARIF JEUX 2021-2022'!$A$4325:$G$6873,3,0))</f>
        <v/>
      </c>
      <c r="J358" s="89" t="str">
        <f>IF(A358="","",VLOOKUP(A358,'[1]TARIF JEUX 2021-2022'!$A$4325:$G$6873,4,0))</f>
        <v/>
      </c>
      <c r="K358" s="90" t="str">
        <f>IF(A358="","",VLOOKUP(A358,'[1]TARIF JEUX 2021-2022'!$A$4325:$G$6873,5,0))</f>
        <v/>
      </c>
      <c r="L358" s="91" t="str">
        <f t="shared" si="16"/>
        <v/>
      </c>
      <c r="M358" s="91" t="str">
        <f t="shared" si="17"/>
        <v/>
      </c>
      <c r="N358" s="91" t="str">
        <f t="shared" si="18"/>
        <v/>
      </c>
    </row>
    <row r="359" spans="1:14" ht="18" customHeight="1" x14ac:dyDescent="0.25">
      <c r="A359" s="86"/>
      <c r="B359" s="87" t="str">
        <f>IF(A359="","",VLOOKUP(A359,'[1]TARIF JEUX 2021-2022'!$A$4325:$G$6873,2,0))</f>
        <v/>
      </c>
      <c r="C359" s="87"/>
      <c r="D359" s="87"/>
      <c r="E359" s="87"/>
      <c r="F359" s="87"/>
      <c r="G359" s="87"/>
      <c r="H359" s="88"/>
      <c r="I359" s="89" t="str">
        <f>IF(A359="","",VLOOKUP(A359,'[1]TARIF JEUX 2021-2022'!$A$4325:$G$6873,3,0))</f>
        <v/>
      </c>
      <c r="J359" s="89" t="str">
        <f>IF(A359="","",VLOOKUP(A359,'[1]TARIF JEUX 2021-2022'!$A$4325:$G$6873,4,0))</f>
        <v/>
      </c>
      <c r="K359" s="90" t="str">
        <f>IF(A359="","",VLOOKUP(A359,'[1]TARIF JEUX 2021-2022'!$A$4325:$G$6873,5,0))</f>
        <v/>
      </c>
      <c r="L359" s="91" t="str">
        <f t="shared" si="16"/>
        <v/>
      </c>
      <c r="M359" s="91" t="str">
        <f t="shared" si="17"/>
        <v/>
      </c>
      <c r="N359" s="91" t="str">
        <f t="shared" si="18"/>
        <v/>
      </c>
    </row>
    <row r="360" spans="1:14" ht="18" customHeight="1" x14ac:dyDescent="0.25">
      <c r="A360" s="86"/>
      <c r="B360" s="87" t="str">
        <f>IF(A360="","",VLOOKUP(A360,'[1]TARIF JEUX 2021-2022'!$A$4325:$G$6873,2,0))</f>
        <v/>
      </c>
      <c r="C360" s="87"/>
      <c r="D360" s="87"/>
      <c r="E360" s="87"/>
      <c r="F360" s="87"/>
      <c r="G360" s="87"/>
      <c r="H360" s="88"/>
      <c r="I360" s="89" t="str">
        <f>IF(A360="","",VLOOKUP(A360,'[1]TARIF JEUX 2021-2022'!$A$4325:$G$6873,3,0))</f>
        <v/>
      </c>
      <c r="J360" s="89" t="str">
        <f>IF(A360="","",VLOOKUP(A360,'[1]TARIF JEUX 2021-2022'!$A$4325:$G$6873,4,0))</f>
        <v/>
      </c>
      <c r="K360" s="90" t="str">
        <f>IF(A360="","",VLOOKUP(A360,'[1]TARIF JEUX 2021-2022'!$A$4325:$G$6873,5,0))</f>
        <v/>
      </c>
      <c r="L360" s="91" t="str">
        <f t="shared" si="16"/>
        <v/>
      </c>
      <c r="M360" s="91" t="str">
        <f t="shared" si="17"/>
        <v/>
      </c>
      <c r="N360" s="91" t="str">
        <f t="shared" si="18"/>
        <v/>
      </c>
    </row>
    <row r="361" spans="1:14" ht="18" customHeight="1" x14ac:dyDescent="0.25">
      <c r="A361" s="86"/>
      <c r="B361" s="87" t="str">
        <f>IF(A361="","",VLOOKUP(A361,'[1]TARIF JEUX 2021-2022'!$A$4325:$G$6873,2,0))</f>
        <v/>
      </c>
      <c r="C361" s="87"/>
      <c r="D361" s="87"/>
      <c r="E361" s="87"/>
      <c r="F361" s="87"/>
      <c r="G361" s="87"/>
      <c r="H361" s="88"/>
      <c r="I361" s="89" t="str">
        <f>IF(A361="","",VLOOKUP(A361,'[1]TARIF JEUX 2021-2022'!$A$4325:$G$6873,3,0))</f>
        <v/>
      </c>
      <c r="J361" s="89" t="str">
        <f>IF(A361="","",VLOOKUP(A361,'[1]TARIF JEUX 2021-2022'!$A$4325:$G$6873,4,0))</f>
        <v/>
      </c>
      <c r="K361" s="90" t="str">
        <f>IF(A361="","",VLOOKUP(A361,'[1]TARIF JEUX 2021-2022'!$A$4325:$G$6873,5,0))</f>
        <v/>
      </c>
      <c r="L361" s="91" t="str">
        <f t="shared" si="16"/>
        <v/>
      </c>
      <c r="M361" s="91" t="str">
        <f t="shared" si="17"/>
        <v/>
      </c>
      <c r="N361" s="91" t="str">
        <f t="shared" si="18"/>
        <v/>
      </c>
    </row>
    <row r="362" spans="1:14" ht="18" customHeight="1" x14ac:dyDescent="0.25">
      <c r="A362" s="86"/>
      <c r="B362" s="87" t="str">
        <f>IF(A362="","",VLOOKUP(A362,'[1]TARIF JEUX 2021-2022'!$A$4325:$G$6873,2,0))</f>
        <v/>
      </c>
      <c r="C362" s="87"/>
      <c r="D362" s="87"/>
      <c r="E362" s="87"/>
      <c r="F362" s="87"/>
      <c r="G362" s="87"/>
      <c r="H362" s="88"/>
      <c r="I362" s="89" t="str">
        <f>IF(A362="","",VLOOKUP(A362,'[1]TARIF JEUX 2021-2022'!$A$4325:$G$6873,3,0))</f>
        <v/>
      </c>
      <c r="J362" s="89" t="str">
        <f>IF(A362="","",VLOOKUP(A362,'[1]TARIF JEUX 2021-2022'!$A$4325:$G$6873,4,0))</f>
        <v/>
      </c>
      <c r="K362" s="90" t="str">
        <f>IF(A362="","",VLOOKUP(A362,'[1]TARIF JEUX 2021-2022'!$A$4325:$G$6873,5,0))</f>
        <v/>
      </c>
      <c r="L362" s="91" t="str">
        <f t="shared" si="16"/>
        <v/>
      </c>
      <c r="M362" s="91" t="str">
        <f t="shared" si="17"/>
        <v/>
      </c>
      <c r="N362" s="91" t="str">
        <f t="shared" si="18"/>
        <v/>
      </c>
    </row>
    <row r="363" spans="1:14" ht="18" customHeight="1" x14ac:dyDescent="0.25">
      <c r="A363" s="86"/>
      <c r="B363" s="87" t="str">
        <f>IF(A363="","",VLOOKUP(A363,'[1]TARIF JEUX 2021-2022'!$A$4325:$G$6873,2,0))</f>
        <v/>
      </c>
      <c r="C363" s="87"/>
      <c r="D363" s="87"/>
      <c r="E363" s="87"/>
      <c r="F363" s="87"/>
      <c r="G363" s="87"/>
      <c r="H363" s="88"/>
      <c r="I363" s="89" t="str">
        <f>IF(A363="","",VLOOKUP(A363,'[1]TARIF JEUX 2021-2022'!$A$4325:$G$6873,3,0))</f>
        <v/>
      </c>
      <c r="J363" s="89" t="str">
        <f>IF(A363="","",VLOOKUP(A363,'[1]TARIF JEUX 2021-2022'!$A$4325:$G$6873,4,0))</f>
        <v/>
      </c>
      <c r="K363" s="90" t="str">
        <f>IF(A363="","",VLOOKUP(A363,'[1]TARIF JEUX 2021-2022'!$A$4325:$G$6873,5,0))</f>
        <v/>
      </c>
      <c r="L363" s="91" t="str">
        <f t="shared" si="16"/>
        <v/>
      </c>
      <c r="M363" s="91" t="str">
        <f t="shared" si="17"/>
        <v/>
      </c>
      <c r="N363" s="91" t="str">
        <f t="shared" si="18"/>
        <v/>
      </c>
    </row>
    <row r="364" spans="1:14" ht="18" customHeight="1" x14ac:dyDescent="0.25">
      <c r="A364" s="86"/>
      <c r="B364" s="87" t="str">
        <f>IF(A364="","",VLOOKUP(A364,'[1]TARIF JEUX 2021-2022'!$A$4325:$G$6873,2,0))</f>
        <v/>
      </c>
      <c r="C364" s="87"/>
      <c r="D364" s="87"/>
      <c r="E364" s="87"/>
      <c r="F364" s="87"/>
      <c r="G364" s="87"/>
      <c r="H364" s="88"/>
      <c r="I364" s="89" t="str">
        <f>IF(A364="","",VLOOKUP(A364,'[1]TARIF JEUX 2021-2022'!$A$4325:$G$6873,3,0))</f>
        <v/>
      </c>
      <c r="J364" s="89" t="str">
        <f>IF(A364="","",VLOOKUP(A364,'[1]TARIF JEUX 2021-2022'!$A$4325:$G$6873,4,0))</f>
        <v/>
      </c>
      <c r="K364" s="90" t="str">
        <f>IF(A364="","",VLOOKUP(A364,'[1]TARIF JEUX 2021-2022'!$A$4325:$G$6873,5,0))</f>
        <v/>
      </c>
      <c r="L364" s="91" t="str">
        <f t="shared" si="16"/>
        <v/>
      </c>
      <c r="M364" s="91" t="str">
        <f t="shared" si="17"/>
        <v/>
      </c>
      <c r="N364" s="91" t="str">
        <f t="shared" si="18"/>
        <v/>
      </c>
    </row>
    <row r="365" spans="1:14" ht="18" customHeight="1" x14ac:dyDescent="0.25">
      <c r="A365" s="86"/>
      <c r="B365" s="87" t="str">
        <f>IF(A365="","",VLOOKUP(A365,'[1]TARIF JEUX 2021-2022'!$A$4325:$G$6873,2,0))</f>
        <v/>
      </c>
      <c r="C365" s="87"/>
      <c r="D365" s="87"/>
      <c r="E365" s="87"/>
      <c r="F365" s="87"/>
      <c r="G365" s="87"/>
      <c r="H365" s="88"/>
      <c r="I365" s="89" t="str">
        <f>IF(A365="","",VLOOKUP(A365,'[1]TARIF JEUX 2021-2022'!$A$4325:$G$6873,3,0))</f>
        <v/>
      </c>
      <c r="J365" s="89" t="str">
        <f>IF(A365="","",VLOOKUP(A365,'[1]TARIF JEUX 2021-2022'!$A$4325:$G$6873,4,0))</f>
        <v/>
      </c>
      <c r="K365" s="90" t="str">
        <f>IF(A365="","",VLOOKUP(A365,'[1]TARIF JEUX 2021-2022'!$A$4325:$G$6873,5,0))</f>
        <v/>
      </c>
      <c r="L365" s="91" t="str">
        <f t="shared" si="16"/>
        <v/>
      </c>
      <c r="M365" s="91" t="str">
        <f t="shared" si="17"/>
        <v/>
      </c>
      <c r="N365" s="91" t="str">
        <f t="shared" si="18"/>
        <v/>
      </c>
    </row>
    <row r="366" spans="1:14" ht="18" customHeight="1" x14ac:dyDescent="0.25">
      <c r="A366" s="86"/>
      <c r="B366" s="87" t="str">
        <f>IF(A366="","",VLOOKUP(A366,'[1]TARIF JEUX 2021-2022'!$A$4325:$G$6873,2,0))</f>
        <v/>
      </c>
      <c r="C366" s="87"/>
      <c r="D366" s="87"/>
      <c r="E366" s="87"/>
      <c r="F366" s="87"/>
      <c r="G366" s="87"/>
      <c r="H366" s="88"/>
      <c r="I366" s="89" t="str">
        <f>IF(A366="","",VLOOKUP(A366,'[1]TARIF JEUX 2021-2022'!$A$4325:$G$6873,3,0))</f>
        <v/>
      </c>
      <c r="J366" s="89" t="str">
        <f>IF(A366="","",VLOOKUP(A366,'[1]TARIF JEUX 2021-2022'!$A$4325:$G$6873,4,0))</f>
        <v/>
      </c>
      <c r="K366" s="90" t="str">
        <f>IF(A366="","",VLOOKUP(A366,'[1]TARIF JEUX 2021-2022'!$A$4325:$G$6873,5,0))</f>
        <v/>
      </c>
      <c r="L366" s="91" t="str">
        <f t="shared" si="16"/>
        <v/>
      </c>
      <c r="M366" s="91" t="str">
        <f t="shared" si="17"/>
        <v/>
      </c>
      <c r="N366" s="91" t="str">
        <f t="shared" si="18"/>
        <v/>
      </c>
    </row>
    <row r="367" spans="1:14" ht="18" customHeight="1" x14ac:dyDescent="0.25">
      <c r="A367" s="86"/>
      <c r="B367" s="87" t="str">
        <f>IF(A367="","",VLOOKUP(A367,'[1]TARIF JEUX 2021-2022'!$A$4325:$G$6873,2,0))</f>
        <v/>
      </c>
      <c r="C367" s="87"/>
      <c r="D367" s="87"/>
      <c r="E367" s="87"/>
      <c r="F367" s="87"/>
      <c r="G367" s="87"/>
      <c r="H367" s="88"/>
      <c r="I367" s="89" t="str">
        <f>IF(A367="","",VLOOKUP(A367,'[1]TARIF JEUX 2021-2022'!$A$4325:$G$6873,3,0))</f>
        <v/>
      </c>
      <c r="J367" s="89" t="str">
        <f>IF(A367="","",VLOOKUP(A367,'[1]TARIF JEUX 2021-2022'!$A$4325:$G$6873,4,0))</f>
        <v/>
      </c>
      <c r="K367" s="90" t="str">
        <f>IF(A367="","",VLOOKUP(A367,'[1]TARIF JEUX 2021-2022'!$A$4325:$G$6873,5,0))</f>
        <v/>
      </c>
      <c r="L367" s="91" t="str">
        <f t="shared" si="16"/>
        <v/>
      </c>
      <c r="M367" s="91" t="str">
        <f t="shared" si="17"/>
        <v/>
      </c>
      <c r="N367" s="91" t="str">
        <f t="shared" si="18"/>
        <v/>
      </c>
    </row>
    <row r="368" spans="1:14" ht="18" customHeight="1" x14ac:dyDescent="0.25">
      <c r="A368" s="86"/>
      <c r="B368" s="87" t="str">
        <f>IF(A368="","",VLOOKUP(A368,'[1]TARIF JEUX 2021-2022'!$A$4325:$G$6873,2,0))</f>
        <v/>
      </c>
      <c r="C368" s="87"/>
      <c r="D368" s="87"/>
      <c r="E368" s="87"/>
      <c r="F368" s="87"/>
      <c r="G368" s="87"/>
      <c r="H368" s="88"/>
      <c r="I368" s="89" t="str">
        <f>IF(A368="","",VLOOKUP(A368,'[1]TARIF JEUX 2021-2022'!$A$4325:$G$6873,3,0))</f>
        <v/>
      </c>
      <c r="J368" s="89" t="str">
        <f>IF(A368="","",VLOOKUP(A368,'[1]TARIF JEUX 2021-2022'!$A$4325:$G$6873,4,0))</f>
        <v/>
      </c>
      <c r="K368" s="90" t="str">
        <f>IF(A368="","",VLOOKUP(A368,'[1]TARIF JEUX 2021-2022'!$A$4325:$G$6873,5,0))</f>
        <v/>
      </c>
      <c r="L368" s="91" t="str">
        <f t="shared" si="16"/>
        <v/>
      </c>
      <c r="M368" s="91" t="str">
        <f t="shared" si="17"/>
        <v/>
      </c>
      <c r="N368" s="91" t="str">
        <f t="shared" si="18"/>
        <v/>
      </c>
    </row>
    <row r="369" spans="1:14" ht="18" customHeight="1" x14ac:dyDescent="0.25">
      <c r="A369" s="86"/>
      <c r="B369" s="87" t="str">
        <f>IF(A369="","",VLOOKUP(A369,'[1]TARIF JEUX 2021-2022'!$A$4325:$G$6873,2,0))</f>
        <v/>
      </c>
      <c r="C369" s="87"/>
      <c r="D369" s="87"/>
      <c r="E369" s="87"/>
      <c r="F369" s="87"/>
      <c r="G369" s="87"/>
      <c r="H369" s="88"/>
      <c r="I369" s="89" t="str">
        <f>IF(A369="","",VLOOKUP(A369,'[1]TARIF JEUX 2021-2022'!$A$4325:$G$6873,3,0))</f>
        <v/>
      </c>
      <c r="J369" s="89" t="str">
        <f>IF(A369="","",VLOOKUP(A369,'[1]TARIF JEUX 2021-2022'!$A$4325:$G$6873,4,0))</f>
        <v/>
      </c>
      <c r="K369" s="90" t="str">
        <f>IF(A369="","",VLOOKUP(A369,'[1]TARIF JEUX 2021-2022'!$A$4325:$G$6873,5,0))</f>
        <v/>
      </c>
      <c r="L369" s="91" t="str">
        <f t="shared" si="16"/>
        <v/>
      </c>
      <c r="M369" s="91" t="str">
        <f t="shared" si="17"/>
        <v/>
      </c>
      <c r="N369" s="91" t="str">
        <f t="shared" si="18"/>
        <v/>
      </c>
    </row>
    <row r="370" spans="1:14" ht="18" customHeight="1" x14ac:dyDescent="0.25">
      <c r="A370" s="86"/>
      <c r="B370" s="87" t="str">
        <f>IF(A370="","",VLOOKUP(A370,'[1]TARIF JEUX 2021-2022'!$A$4325:$G$6873,2,0))</f>
        <v/>
      </c>
      <c r="C370" s="87"/>
      <c r="D370" s="87"/>
      <c r="E370" s="87"/>
      <c r="F370" s="87"/>
      <c r="G370" s="87"/>
      <c r="H370" s="88"/>
      <c r="I370" s="89" t="str">
        <f>IF(A370="","",VLOOKUP(A370,'[1]TARIF JEUX 2021-2022'!$A$4325:$G$6873,3,0))</f>
        <v/>
      </c>
      <c r="J370" s="89" t="str">
        <f>IF(A370="","",VLOOKUP(A370,'[1]TARIF JEUX 2021-2022'!$A$4325:$G$6873,4,0))</f>
        <v/>
      </c>
      <c r="K370" s="90" t="str">
        <f>IF(A370="","",VLOOKUP(A370,'[1]TARIF JEUX 2021-2022'!$A$4325:$G$6873,5,0))</f>
        <v/>
      </c>
      <c r="L370" s="91" t="str">
        <f t="shared" si="16"/>
        <v/>
      </c>
      <c r="M370" s="91" t="str">
        <f t="shared" si="17"/>
        <v/>
      </c>
      <c r="N370" s="91" t="str">
        <f t="shared" si="18"/>
        <v/>
      </c>
    </row>
    <row r="371" spans="1:14" ht="18" customHeight="1" x14ac:dyDescent="0.25">
      <c r="A371" s="86"/>
      <c r="B371" s="87" t="str">
        <f>IF(A371="","",VLOOKUP(A371,'[1]TARIF JEUX 2021-2022'!$A$4325:$G$6873,2,0))</f>
        <v/>
      </c>
      <c r="C371" s="87"/>
      <c r="D371" s="87"/>
      <c r="E371" s="87"/>
      <c r="F371" s="87"/>
      <c r="G371" s="87"/>
      <c r="H371" s="88"/>
      <c r="I371" s="89" t="str">
        <f>IF(A371="","",VLOOKUP(A371,'[1]TARIF JEUX 2021-2022'!$A$4325:$G$6873,3,0))</f>
        <v/>
      </c>
      <c r="J371" s="89" t="str">
        <f>IF(A371="","",VLOOKUP(A371,'[1]TARIF JEUX 2021-2022'!$A$4325:$G$6873,4,0))</f>
        <v/>
      </c>
      <c r="K371" s="90" t="str">
        <f>IF(A371="","",VLOOKUP(A371,'[1]TARIF JEUX 2021-2022'!$A$4325:$G$6873,5,0))</f>
        <v/>
      </c>
      <c r="L371" s="91" t="str">
        <f t="shared" si="16"/>
        <v/>
      </c>
      <c r="M371" s="91" t="str">
        <f t="shared" si="17"/>
        <v/>
      </c>
      <c r="N371" s="91" t="str">
        <f t="shared" si="18"/>
        <v/>
      </c>
    </row>
    <row r="372" spans="1:14" ht="18" customHeight="1" x14ac:dyDescent="0.25">
      <c r="A372" s="86"/>
      <c r="B372" s="87" t="str">
        <f>IF(A372="","",VLOOKUP(A372,'[1]TARIF JEUX 2021-2022'!$A$4325:$G$6873,2,0))</f>
        <v/>
      </c>
      <c r="C372" s="87"/>
      <c r="D372" s="87"/>
      <c r="E372" s="87"/>
      <c r="F372" s="87"/>
      <c r="G372" s="87"/>
      <c r="H372" s="88"/>
      <c r="I372" s="89" t="str">
        <f>IF(A372="","",VLOOKUP(A372,'[1]TARIF JEUX 2021-2022'!$A$4325:$G$6873,3,0))</f>
        <v/>
      </c>
      <c r="J372" s="89" t="str">
        <f>IF(A372="","",VLOOKUP(A372,'[1]TARIF JEUX 2021-2022'!$A$4325:$G$6873,4,0))</f>
        <v/>
      </c>
      <c r="K372" s="90" t="str">
        <f>IF(A372="","",VLOOKUP(A372,'[1]TARIF JEUX 2021-2022'!$A$4325:$G$6873,5,0))</f>
        <v/>
      </c>
      <c r="L372" s="91" t="str">
        <f t="shared" si="16"/>
        <v/>
      </c>
      <c r="M372" s="91" t="str">
        <f t="shared" si="17"/>
        <v/>
      </c>
      <c r="N372" s="91" t="str">
        <f t="shared" si="18"/>
        <v/>
      </c>
    </row>
    <row r="373" spans="1:14" ht="18" customHeight="1" x14ac:dyDescent="0.25">
      <c r="A373" s="86"/>
      <c r="B373" s="87" t="str">
        <f>IF(A373="","",VLOOKUP(A373,'[1]TARIF JEUX 2021-2022'!$A$4325:$G$6873,2,0))</f>
        <v/>
      </c>
      <c r="C373" s="87"/>
      <c r="D373" s="87"/>
      <c r="E373" s="87"/>
      <c r="F373" s="87"/>
      <c r="G373" s="87"/>
      <c r="H373" s="88"/>
      <c r="I373" s="89" t="str">
        <f>IF(A373="","",VLOOKUP(A373,'[1]TARIF JEUX 2021-2022'!$A$4325:$G$6873,3,0))</f>
        <v/>
      </c>
      <c r="J373" s="89" t="str">
        <f>IF(A373="","",VLOOKUP(A373,'[1]TARIF JEUX 2021-2022'!$A$4325:$G$6873,4,0))</f>
        <v/>
      </c>
      <c r="K373" s="90" t="str">
        <f>IF(A373="","",VLOOKUP(A373,'[1]TARIF JEUX 2021-2022'!$A$4325:$G$6873,5,0))</f>
        <v/>
      </c>
      <c r="L373" s="91" t="str">
        <f t="shared" si="16"/>
        <v/>
      </c>
      <c r="M373" s="91" t="str">
        <f t="shared" si="17"/>
        <v/>
      </c>
      <c r="N373" s="91" t="str">
        <f t="shared" si="18"/>
        <v/>
      </c>
    </row>
    <row r="374" spans="1:14" ht="18" customHeight="1" x14ac:dyDescent="0.25">
      <c r="A374" s="86"/>
      <c r="B374" s="87" t="str">
        <f>IF(A374="","",VLOOKUP(A374,'[1]TARIF JEUX 2021-2022'!$A$4325:$G$6873,2,0))</f>
        <v/>
      </c>
      <c r="C374" s="87"/>
      <c r="D374" s="87"/>
      <c r="E374" s="87"/>
      <c r="F374" s="87"/>
      <c r="G374" s="87"/>
      <c r="H374" s="88"/>
      <c r="I374" s="89" t="str">
        <f>IF(A374="","",VLOOKUP(A374,'[1]TARIF JEUX 2021-2022'!$A$4325:$G$6873,3,0))</f>
        <v/>
      </c>
      <c r="J374" s="89" t="str">
        <f>IF(A374="","",VLOOKUP(A374,'[1]TARIF JEUX 2021-2022'!$A$4325:$G$6873,4,0))</f>
        <v/>
      </c>
      <c r="K374" s="90" t="str">
        <f>IF(A374="","",VLOOKUP(A374,'[1]TARIF JEUX 2021-2022'!$A$4325:$G$6873,5,0))</f>
        <v/>
      </c>
      <c r="L374" s="91" t="str">
        <f t="shared" si="16"/>
        <v/>
      </c>
      <c r="M374" s="91" t="str">
        <f t="shared" si="17"/>
        <v/>
      </c>
      <c r="N374" s="91" t="str">
        <f t="shared" si="18"/>
        <v/>
      </c>
    </row>
    <row r="375" spans="1:14" ht="18" customHeight="1" x14ac:dyDescent="0.25">
      <c r="A375" s="86"/>
      <c r="B375" s="87" t="str">
        <f>IF(A375="","",VLOOKUP(A375,'[1]TARIF JEUX 2021-2022'!$A$4325:$G$6873,2,0))</f>
        <v/>
      </c>
      <c r="C375" s="87"/>
      <c r="D375" s="87"/>
      <c r="E375" s="87"/>
      <c r="F375" s="87"/>
      <c r="G375" s="87"/>
      <c r="H375" s="88"/>
      <c r="I375" s="89" t="str">
        <f>IF(A375="","",VLOOKUP(A375,'[1]TARIF JEUX 2021-2022'!$A$4325:$G$6873,3,0))</f>
        <v/>
      </c>
      <c r="J375" s="89" t="str">
        <f>IF(A375="","",VLOOKUP(A375,'[1]TARIF JEUX 2021-2022'!$A$4325:$G$6873,4,0))</f>
        <v/>
      </c>
      <c r="K375" s="90" t="str">
        <f>IF(A375="","",VLOOKUP(A375,'[1]TARIF JEUX 2021-2022'!$A$4325:$G$6873,5,0))</f>
        <v/>
      </c>
      <c r="L375" s="91" t="str">
        <f t="shared" si="16"/>
        <v/>
      </c>
      <c r="M375" s="91" t="str">
        <f t="shared" si="17"/>
        <v/>
      </c>
      <c r="N375" s="91" t="str">
        <f t="shared" si="18"/>
        <v/>
      </c>
    </row>
    <row r="376" spans="1:14" ht="18" customHeight="1" x14ac:dyDescent="0.25">
      <c r="A376" s="86"/>
      <c r="B376" s="87" t="str">
        <f>IF(A376="","",VLOOKUP(A376,'[1]TARIF JEUX 2021-2022'!$A$4325:$G$6873,2,0))</f>
        <v/>
      </c>
      <c r="C376" s="87"/>
      <c r="D376" s="87"/>
      <c r="E376" s="87"/>
      <c r="F376" s="87"/>
      <c r="G376" s="87"/>
      <c r="H376" s="88"/>
      <c r="I376" s="89" t="str">
        <f>IF(A376="","",VLOOKUP(A376,'[1]TARIF JEUX 2021-2022'!$A$4325:$G$6873,3,0))</f>
        <v/>
      </c>
      <c r="J376" s="89" t="str">
        <f>IF(A376="","",VLOOKUP(A376,'[1]TARIF JEUX 2021-2022'!$A$4325:$G$6873,4,0))</f>
        <v/>
      </c>
      <c r="K376" s="90" t="str">
        <f>IF(A376="","",VLOOKUP(A376,'[1]TARIF JEUX 2021-2022'!$A$4325:$G$6873,5,0))</f>
        <v/>
      </c>
      <c r="L376" s="91" t="str">
        <f t="shared" si="16"/>
        <v/>
      </c>
      <c r="M376" s="91" t="str">
        <f t="shared" si="17"/>
        <v/>
      </c>
      <c r="N376" s="91" t="str">
        <f t="shared" si="18"/>
        <v/>
      </c>
    </row>
    <row r="377" spans="1:14" ht="18" customHeight="1" x14ac:dyDescent="0.25">
      <c r="A377" s="86"/>
      <c r="B377" s="87" t="str">
        <f>IF(A377="","",VLOOKUP(A377,'[1]TARIF JEUX 2021-2022'!$A$4325:$G$6873,2,0))</f>
        <v/>
      </c>
      <c r="C377" s="87"/>
      <c r="D377" s="87"/>
      <c r="E377" s="87"/>
      <c r="F377" s="87"/>
      <c r="G377" s="87"/>
      <c r="H377" s="88"/>
      <c r="I377" s="89" t="str">
        <f>IF(A377="","",VLOOKUP(A377,'[1]TARIF JEUX 2021-2022'!$A$4325:$G$6873,3,0))</f>
        <v/>
      </c>
      <c r="J377" s="89" t="str">
        <f>IF(A377="","",VLOOKUP(A377,'[1]TARIF JEUX 2021-2022'!$A$4325:$G$6873,4,0))</f>
        <v/>
      </c>
      <c r="K377" s="90" t="str">
        <f>IF(A377="","",VLOOKUP(A377,'[1]TARIF JEUX 2021-2022'!$A$4325:$G$6873,5,0))</f>
        <v/>
      </c>
      <c r="L377" s="91" t="str">
        <f t="shared" si="16"/>
        <v/>
      </c>
      <c r="M377" s="91" t="str">
        <f t="shared" si="17"/>
        <v/>
      </c>
      <c r="N377" s="91" t="str">
        <f t="shared" si="18"/>
        <v/>
      </c>
    </row>
    <row r="378" spans="1:14" ht="18" customHeight="1" x14ac:dyDescent="0.25">
      <c r="A378" s="86"/>
      <c r="B378" s="87" t="str">
        <f>IF(A378="","",VLOOKUP(A378,'[1]TARIF JEUX 2021-2022'!$A$4325:$G$6873,2,0))</f>
        <v/>
      </c>
      <c r="C378" s="87"/>
      <c r="D378" s="87"/>
      <c r="E378" s="87"/>
      <c r="F378" s="87"/>
      <c r="G378" s="87"/>
      <c r="H378" s="88"/>
      <c r="I378" s="89" t="str">
        <f>IF(A378="","",VLOOKUP(A378,'[1]TARIF JEUX 2021-2022'!$A$4325:$G$6873,3,0))</f>
        <v/>
      </c>
      <c r="J378" s="89" t="str">
        <f>IF(A378="","",VLOOKUP(A378,'[1]TARIF JEUX 2021-2022'!$A$4325:$G$6873,4,0))</f>
        <v/>
      </c>
      <c r="K378" s="90" t="str">
        <f>IF(A378="","",VLOOKUP(A378,'[1]TARIF JEUX 2021-2022'!$A$4325:$G$6873,5,0))</f>
        <v/>
      </c>
      <c r="L378" s="91" t="str">
        <f t="shared" si="16"/>
        <v/>
      </c>
      <c r="M378" s="91" t="str">
        <f t="shared" si="17"/>
        <v/>
      </c>
      <c r="N378" s="91" t="str">
        <f t="shared" si="18"/>
        <v/>
      </c>
    </row>
    <row r="379" spans="1:14" ht="18" customHeight="1" x14ac:dyDescent="0.25">
      <c r="A379" s="86"/>
      <c r="B379" s="87" t="str">
        <f>IF(A379="","",VLOOKUP(A379,'[1]TARIF JEUX 2021-2022'!$A$4325:$G$6873,2,0))</f>
        <v/>
      </c>
      <c r="C379" s="87"/>
      <c r="D379" s="87"/>
      <c r="E379" s="87"/>
      <c r="F379" s="87"/>
      <c r="G379" s="87"/>
      <c r="H379" s="88"/>
      <c r="I379" s="89" t="str">
        <f>IF(A379="","",VLOOKUP(A379,'[1]TARIF JEUX 2021-2022'!$A$4325:$G$6873,3,0))</f>
        <v/>
      </c>
      <c r="J379" s="89" t="str">
        <f>IF(A379="","",VLOOKUP(A379,'[1]TARIF JEUX 2021-2022'!$A$4325:$G$6873,4,0))</f>
        <v/>
      </c>
      <c r="K379" s="90" t="str">
        <f>IF(A379="","",VLOOKUP(A379,'[1]TARIF JEUX 2021-2022'!$A$4325:$G$6873,5,0))</f>
        <v/>
      </c>
      <c r="L379" s="91" t="str">
        <f t="shared" si="16"/>
        <v/>
      </c>
      <c r="M379" s="91" t="str">
        <f t="shared" si="17"/>
        <v/>
      </c>
      <c r="N379" s="91" t="str">
        <f t="shared" si="18"/>
        <v/>
      </c>
    </row>
    <row r="380" spans="1:14" ht="18" customHeight="1" x14ac:dyDescent="0.25">
      <c r="A380" s="86"/>
      <c r="B380" s="87" t="str">
        <f>IF(A380="","",VLOOKUP(A380,'[1]TARIF JEUX 2021-2022'!$A$4325:$G$6873,2,0))</f>
        <v/>
      </c>
      <c r="C380" s="87"/>
      <c r="D380" s="87"/>
      <c r="E380" s="87"/>
      <c r="F380" s="87"/>
      <c r="G380" s="87"/>
      <c r="H380" s="88"/>
      <c r="I380" s="89" t="str">
        <f>IF(A380="","",VLOOKUP(A380,'[1]TARIF JEUX 2021-2022'!$A$4325:$G$6873,3,0))</f>
        <v/>
      </c>
      <c r="J380" s="89" t="str">
        <f>IF(A380="","",VLOOKUP(A380,'[1]TARIF JEUX 2021-2022'!$A$4325:$G$6873,4,0))</f>
        <v/>
      </c>
      <c r="K380" s="90" t="str">
        <f>IF(A380="","",VLOOKUP(A380,'[1]TARIF JEUX 2021-2022'!$A$4325:$G$6873,5,0))</f>
        <v/>
      </c>
      <c r="L380" s="91" t="str">
        <f t="shared" si="16"/>
        <v/>
      </c>
      <c r="M380" s="91" t="str">
        <f t="shared" si="17"/>
        <v/>
      </c>
      <c r="N380" s="91" t="str">
        <f t="shared" si="18"/>
        <v/>
      </c>
    </row>
    <row r="381" spans="1:14" ht="18" customHeight="1" x14ac:dyDescent="0.25">
      <c r="A381" s="86"/>
      <c r="B381" s="87" t="str">
        <f>IF(A381="","",VLOOKUP(A381,'[1]TARIF JEUX 2021-2022'!$A$4325:$G$6873,2,0))</f>
        <v/>
      </c>
      <c r="C381" s="87"/>
      <c r="D381" s="87"/>
      <c r="E381" s="87"/>
      <c r="F381" s="87"/>
      <c r="G381" s="87"/>
      <c r="H381" s="88"/>
      <c r="I381" s="89" t="str">
        <f>IF(A381="","",VLOOKUP(A381,'[1]TARIF JEUX 2021-2022'!$A$4325:$G$6873,3,0))</f>
        <v/>
      </c>
      <c r="J381" s="89" t="str">
        <f>IF(A381="","",VLOOKUP(A381,'[1]TARIF JEUX 2021-2022'!$A$4325:$G$6873,4,0))</f>
        <v/>
      </c>
      <c r="K381" s="90" t="str">
        <f>IF(A381="","",VLOOKUP(A381,'[1]TARIF JEUX 2021-2022'!$A$4325:$G$6873,5,0))</f>
        <v/>
      </c>
      <c r="L381" s="91" t="str">
        <f t="shared" si="16"/>
        <v/>
      </c>
      <c r="M381" s="91" t="str">
        <f t="shared" si="17"/>
        <v/>
      </c>
      <c r="N381" s="91" t="str">
        <f t="shared" si="18"/>
        <v/>
      </c>
    </row>
    <row r="382" spans="1:14" ht="18" customHeight="1" x14ac:dyDescent="0.25">
      <c r="A382" s="86"/>
      <c r="B382" s="87" t="str">
        <f>IF(A382="","",VLOOKUP(A382,'[1]TARIF JEUX 2021-2022'!$A$4325:$G$6873,2,0))</f>
        <v/>
      </c>
      <c r="C382" s="87"/>
      <c r="D382" s="87"/>
      <c r="E382" s="87"/>
      <c r="F382" s="87"/>
      <c r="G382" s="87"/>
      <c r="H382" s="88"/>
      <c r="I382" s="89" t="str">
        <f>IF(A382="","",VLOOKUP(A382,'[1]TARIF JEUX 2021-2022'!$A$4325:$G$6873,3,0))</f>
        <v/>
      </c>
      <c r="J382" s="89" t="str">
        <f>IF(A382="","",VLOOKUP(A382,'[1]TARIF JEUX 2021-2022'!$A$4325:$G$6873,4,0))</f>
        <v/>
      </c>
      <c r="K382" s="90" t="str">
        <f>IF(A382="","",VLOOKUP(A382,'[1]TARIF JEUX 2021-2022'!$A$4325:$G$6873,5,0))</f>
        <v/>
      </c>
      <c r="L382" s="91" t="str">
        <f t="shared" si="16"/>
        <v/>
      </c>
      <c r="M382" s="91" t="str">
        <f t="shared" si="17"/>
        <v/>
      </c>
      <c r="N382" s="91" t="str">
        <f t="shared" si="18"/>
        <v/>
      </c>
    </row>
    <row r="383" spans="1:14" ht="18" customHeight="1" x14ac:dyDescent="0.25">
      <c r="A383" s="86"/>
      <c r="B383" s="87" t="str">
        <f>IF(A383="","",VLOOKUP(A383,'[1]TARIF JEUX 2021-2022'!$A$4325:$G$6873,2,0))</f>
        <v/>
      </c>
      <c r="C383" s="87"/>
      <c r="D383" s="87"/>
      <c r="E383" s="87"/>
      <c r="F383" s="87"/>
      <c r="G383" s="87"/>
      <c r="H383" s="88"/>
      <c r="I383" s="89" t="str">
        <f>IF(A383="","",VLOOKUP(A383,'[1]TARIF JEUX 2021-2022'!$A$4325:$G$6873,3,0))</f>
        <v/>
      </c>
      <c r="J383" s="89" t="str">
        <f>IF(A383="","",VLOOKUP(A383,'[1]TARIF JEUX 2021-2022'!$A$4325:$G$6873,4,0))</f>
        <v/>
      </c>
      <c r="K383" s="90" t="str">
        <f>IF(A383="","",VLOOKUP(A383,'[1]TARIF JEUX 2021-2022'!$A$4325:$G$6873,5,0))</f>
        <v/>
      </c>
      <c r="L383" s="91" t="str">
        <f t="shared" si="16"/>
        <v/>
      </c>
      <c r="M383" s="91" t="str">
        <f t="shared" si="17"/>
        <v/>
      </c>
      <c r="N383" s="91" t="str">
        <f t="shared" si="18"/>
        <v/>
      </c>
    </row>
    <row r="384" spans="1:14" ht="18" customHeight="1" x14ac:dyDescent="0.25">
      <c r="A384" s="86"/>
      <c r="B384" s="87" t="str">
        <f>IF(A384="","",VLOOKUP(A384,'[1]TARIF JEUX 2021-2022'!$A$4325:$G$6873,2,0))</f>
        <v/>
      </c>
      <c r="C384" s="87"/>
      <c r="D384" s="87"/>
      <c r="E384" s="87"/>
      <c r="F384" s="87"/>
      <c r="G384" s="87"/>
      <c r="H384" s="88"/>
      <c r="I384" s="89" t="str">
        <f>IF(A384="","",VLOOKUP(A384,'[1]TARIF JEUX 2021-2022'!$A$4325:$G$6873,3,0))</f>
        <v/>
      </c>
      <c r="J384" s="89" t="str">
        <f>IF(A384="","",VLOOKUP(A384,'[1]TARIF JEUX 2021-2022'!$A$4325:$G$6873,4,0))</f>
        <v/>
      </c>
      <c r="K384" s="90" t="str">
        <f>IF(A384="","",VLOOKUP(A384,'[1]TARIF JEUX 2021-2022'!$A$4325:$G$6873,5,0))</f>
        <v/>
      </c>
      <c r="L384" s="91" t="str">
        <f t="shared" si="16"/>
        <v/>
      </c>
      <c r="M384" s="91" t="str">
        <f t="shared" si="17"/>
        <v/>
      </c>
      <c r="N384" s="91" t="str">
        <f t="shared" si="18"/>
        <v/>
      </c>
    </row>
    <row r="385" spans="1:14" ht="18" customHeight="1" x14ac:dyDescent="0.25">
      <c r="A385" s="86"/>
      <c r="B385" s="87" t="str">
        <f>IF(A385="","",VLOOKUP(A385,'[1]TARIF JEUX 2021-2022'!$A$4325:$G$6873,2,0))</f>
        <v/>
      </c>
      <c r="C385" s="87"/>
      <c r="D385" s="87"/>
      <c r="E385" s="87"/>
      <c r="F385" s="87"/>
      <c r="G385" s="87"/>
      <c r="H385" s="88"/>
      <c r="I385" s="89" t="str">
        <f>IF(A385="","",VLOOKUP(A385,'[1]TARIF JEUX 2021-2022'!$A$4325:$G$6873,3,0))</f>
        <v/>
      </c>
      <c r="J385" s="89" t="str">
        <f>IF(A385="","",VLOOKUP(A385,'[1]TARIF JEUX 2021-2022'!$A$4325:$G$6873,4,0))</f>
        <v/>
      </c>
      <c r="K385" s="90" t="str">
        <f>IF(A385="","",VLOOKUP(A385,'[1]TARIF JEUX 2021-2022'!$A$4325:$G$6873,5,0))</f>
        <v/>
      </c>
      <c r="L385" s="91" t="str">
        <f t="shared" si="16"/>
        <v/>
      </c>
      <c r="M385" s="91" t="str">
        <f t="shared" si="17"/>
        <v/>
      </c>
      <c r="N385" s="91" t="str">
        <f t="shared" si="18"/>
        <v/>
      </c>
    </row>
    <row r="386" spans="1:14" ht="18" customHeight="1" x14ac:dyDescent="0.25">
      <c r="A386" s="86"/>
      <c r="B386" s="87" t="str">
        <f>IF(A386="","",VLOOKUP(A386,'[1]TARIF JEUX 2021-2022'!$A$4325:$G$6873,2,0))</f>
        <v/>
      </c>
      <c r="C386" s="87"/>
      <c r="D386" s="87"/>
      <c r="E386" s="87"/>
      <c r="F386" s="87"/>
      <c r="G386" s="87"/>
      <c r="H386" s="88"/>
      <c r="I386" s="89" t="str">
        <f>IF(A386="","",VLOOKUP(A386,'[1]TARIF JEUX 2021-2022'!$A$4325:$G$6873,3,0))</f>
        <v/>
      </c>
      <c r="J386" s="89" t="str">
        <f>IF(A386="","",VLOOKUP(A386,'[1]TARIF JEUX 2021-2022'!$A$4325:$G$6873,4,0))</f>
        <v/>
      </c>
      <c r="K386" s="90" t="str">
        <f>IF(A386="","",VLOOKUP(A386,'[1]TARIF JEUX 2021-2022'!$A$4325:$G$6873,5,0))</f>
        <v/>
      </c>
      <c r="L386" s="91" t="str">
        <f t="shared" si="16"/>
        <v/>
      </c>
      <c r="M386" s="91" t="str">
        <f t="shared" si="17"/>
        <v/>
      </c>
      <c r="N386" s="91" t="str">
        <f t="shared" si="18"/>
        <v/>
      </c>
    </row>
    <row r="387" spans="1:14" ht="18" customHeight="1" x14ac:dyDescent="0.25">
      <c r="A387" s="86"/>
      <c r="B387" s="87" t="str">
        <f>IF(A387="","",VLOOKUP(A387,'[1]TARIF JEUX 2021-2022'!$A$4325:$G$6873,2,0))</f>
        <v/>
      </c>
      <c r="C387" s="87"/>
      <c r="D387" s="87"/>
      <c r="E387" s="87"/>
      <c r="F387" s="87"/>
      <c r="G387" s="87"/>
      <c r="H387" s="88"/>
      <c r="I387" s="89" t="str">
        <f>IF(A387="","",VLOOKUP(A387,'[1]TARIF JEUX 2021-2022'!$A$4325:$G$6873,3,0))</f>
        <v/>
      </c>
      <c r="J387" s="89" t="str">
        <f>IF(A387="","",VLOOKUP(A387,'[1]TARIF JEUX 2021-2022'!$A$4325:$G$6873,4,0))</f>
        <v/>
      </c>
      <c r="K387" s="90" t="str">
        <f>IF(A387="","",VLOOKUP(A387,'[1]TARIF JEUX 2021-2022'!$A$4325:$G$6873,5,0))</f>
        <v/>
      </c>
      <c r="L387" s="91" t="str">
        <f t="shared" si="16"/>
        <v/>
      </c>
      <c r="M387" s="91" t="str">
        <f t="shared" si="17"/>
        <v/>
      </c>
      <c r="N387" s="91" t="str">
        <f t="shared" si="18"/>
        <v/>
      </c>
    </row>
    <row r="388" spans="1:14" ht="18" customHeight="1" x14ac:dyDescent="0.25">
      <c r="A388" s="86"/>
      <c r="B388" s="87" t="str">
        <f>IF(A388="","",VLOOKUP(A388,'[1]TARIF JEUX 2021-2022'!$A$4325:$G$6873,2,0))</f>
        <v/>
      </c>
      <c r="C388" s="87"/>
      <c r="D388" s="87"/>
      <c r="E388" s="87"/>
      <c r="F388" s="87"/>
      <c r="G388" s="87"/>
      <c r="H388" s="88"/>
      <c r="I388" s="89" t="str">
        <f>IF(A388="","",VLOOKUP(A388,'[1]TARIF JEUX 2021-2022'!$A$4325:$G$6873,3,0))</f>
        <v/>
      </c>
      <c r="J388" s="89" t="str">
        <f>IF(A388="","",VLOOKUP(A388,'[1]TARIF JEUX 2021-2022'!$A$4325:$G$6873,4,0))</f>
        <v/>
      </c>
      <c r="K388" s="90" t="str">
        <f>IF(A388="","",VLOOKUP(A388,'[1]TARIF JEUX 2021-2022'!$A$4325:$G$6873,5,0))</f>
        <v/>
      </c>
      <c r="L388" s="91" t="str">
        <f t="shared" si="16"/>
        <v/>
      </c>
      <c r="M388" s="91" t="str">
        <f t="shared" si="17"/>
        <v/>
      </c>
      <c r="N388" s="91" t="str">
        <f t="shared" si="18"/>
        <v/>
      </c>
    </row>
    <row r="389" spans="1:14" ht="18" customHeight="1" x14ac:dyDescent="0.25">
      <c r="A389" s="86"/>
      <c r="B389" s="87" t="str">
        <f>IF(A389="","",VLOOKUP(A389,'[1]TARIF JEUX 2021-2022'!$A$4325:$G$6873,2,0))</f>
        <v/>
      </c>
      <c r="C389" s="87"/>
      <c r="D389" s="87"/>
      <c r="E389" s="87"/>
      <c r="F389" s="87"/>
      <c r="G389" s="87"/>
      <c r="H389" s="88"/>
      <c r="I389" s="89" t="str">
        <f>IF(A389="","",VLOOKUP(A389,'[1]TARIF JEUX 2021-2022'!$A$4325:$G$6873,3,0))</f>
        <v/>
      </c>
      <c r="J389" s="89" t="str">
        <f>IF(A389="","",VLOOKUP(A389,'[1]TARIF JEUX 2021-2022'!$A$4325:$G$6873,4,0))</f>
        <v/>
      </c>
      <c r="K389" s="90" t="str">
        <f>IF(A389="","",VLOOKUP(A389,'[1]TARIF JEUX 2021-2022'!$A$4325:$G$6873,5,0))</f>
        <v/>
      </c>
      <c r="L389" s="91" t="str">
        <f t="shared" si="16"/>
        <v/>
      </c>
      <c r="M389" s="91" t="str">
        <f t="shared" si="17"/>
        <v/>
      </c>
      <c r="N389" s="91" t="str">
        <f t="shared" si="18"/>
        <v/>
      </c>
    </row>
    <row r="390" spans="1:14" ht="18" customHeight="1" x14ac:dyDescent="0.25">
      <c r="A390" s="86"/>
      <c r="B390" s="87" t="str">
        <f>IF(A390="","",VLOOKUP(A390,'[1]TARIF JEUX 2021-2022'!$A$4325:$G$6873,2,0))</f>
        <v/>
      </c>
      <c r="C390" s="87"/>
      <c r="D390" s="87"/>
      <c r="E390" s="87"/>
      <c r="F390" s="87"/>
      <c r="G390" s="87"/>
      <c r="H390" s="88"/>
      <c r="I390" s="89" t="str">
        <f>IF(A390="","",VLOOKUP(A390,'[1]TARIF JEUX 2021-2022'!$A$4325:$G$6873,3,0))</f>
        <v/>
      </c>
      <c r="J390" s="89" t="str">
        <f>IF(A390="","",VLOOKUP(A390,'[1]TARIF JEUX 2021-2022'!$A$4325:$G$6873,4,0))</f>
        <v/>
      </c>
      <c r="K390" s="90" t="str">
        <f>IF(A390="","",VLOOKUP(A390,'[1]TARIF JEUX 2021-2022'!$A$4325:$G$6873,5,0))</f>
        <v/>
      </c>
      <c r="L390" s="91" t="str">
        <f t="shared" si="16"/>
        <v/>
      </c>
      <c r="M390" s="91" t="str">
        <f t="shared" si="17"/>
        <v/>
      </c>
      <c r="N390" s="91" t="str">
        <f t="shared" si="18"/>
        <v/>
      </c>
    </row>
    <row r="391" spans="1:14" ht="18" customHeight="1" x14ac:dyDescent="0.25">
      <c r="A391" s="86"/>
      <c r="B391" s="87" t="str">
        <f>IF(A391="","",VLOOKUP(A391,'[1]TARIF JEUX 2021-2022'!$A$4325:$G$6873,2,0))</f>
        <v/>
      </c>
      <c r="C391" s="87"/>
      <c r="D391" s="87"/>
      <c r="E391" s="87"/>
      <c r="F391" s="87"/>
      <c r="G391" s="87"/>
      <c r="H391" s="88"/>
      <c r="I391" s="89" t="str">
        <f>IF(A391="","",VLOOKUP(A391,'[1]TARIF JEUX 2021-2022'!$A$4325:$G$6873,3,0))</f>
        <v/>
      </c>
      <c r="J391" s="89" t="str">
        <f>IF(A391="","",VLOOKUP(A391,'[1]TARIF JEUX 2021-2022'!$A$4325:$G$6873,4,0))</f>
        <v/>
      </c>
      <c r="K391" s="90" t="str">
        <f>IF(A391="","",VLOOKUP(A391,'[1]TARIF JEUX 2021-2022'!$A$4325:$G$6873,5,0))</f>
        <v/>
      </c>
      <c r="L391" s="91" t="str">
        <f t="shared" si="16"/>
        <v/>
      </c>
      <c r="M391" s="91" t="str">
        <f t="shared" si="17"/>
        <v/>
      </c>
      <c r="N391" s="91" t="str">
        <f t="shared" si="18"/>
        <v/>
      </c>
    </row>
    <row r="392" spans="1:14" ht="18" customHeight="1" x14ac:dyDescent="0.25">
      <c r="A392" s="86"/>
      <c r="B392" s="87" t="str">
        <f>IF(A392="","",VLOOKUP(A392,'[1]TARIF JEUX 2021-2022'!$A$4325:$G$6873,2,0))</f>
        <v/>
      </c>
      <c r="C392" s="87"/>
      <c r="D392" s="87"/>
      <c r="E392" s="87"/>
      <c r="F392" s="87"/>
      <c r="G392" s="87"/>
      <c r="H392" s="88"/>
      <c r="I392" s="89" t="str">
        <f>IF(A392="","",VLOOKUP(A392,'[1]TARIF JEUX 2021-2022'!$A$4325:$G$6873,3,0))</f>
        <v/>
      </c>
      <c r="J392" s="89" t="str">
        <f>IF(A392="","",VLOOKUP(A392,'[1]TARIF JEUX 2021-2022'!$A$4325:$G$6873,4,0))</f>
        <v/>
      </c>
      <c r="K392" s="90" t="str">
        <f>IF(A392="","",VLOOKUP(A392,'[1]TARIF JEUX 2021-2022'!$A$4325:$G$6873,5,0))</f>
        <v/>
      </c>
      <c r="L392" s="91" t="str">
        <f t="shared" si="16"/>
        <v/>
      </c>
      <c r="M392" s="91" t="str">
        <f t="shared" si="17"/>
        <v/>
      </c>
      <c r="N392" s="91" t="str">
        <f t="shared" si="18"/>
        <v/>
      </c>
    </row>
    <row r="393" spans="1:14" ht="18" customHeight="1" x14ac:dyDescent="0.25">
      <c r="A393" s="86"/>
      <c r="B393" s="87" t="str">
        <f>IF(A393="","",VLOOKUP(A393,'[1]TARIF JEUX 2021-2022'!$A$4325:$G$6873,2,0))</f>
        <v/>
      </c>
      <c r="C393" s="87"/>
      <c r="D393" s="87"/>
      <c r="E393" s="87"/>
      <c r="F393" s="87"/>
      <c r="G393" s="87"/>
      <c r="H393" s="88"/>
      <c r="I393" s="89" t="str">
        <f>IF(A393="","",VLOOKUP(A393,'[1]TARIF JEUX 2021-2022'!$A$4325:$G$6873,3,0))</f>
        <v/>
      </c>
      <c r="J393" s="89" t="str">
        <f>IF(A393="","",VLOOKUP(A393,'[1]TARIF JEUX 2021-2022'!$A$4325:$G$6873,4,0))</f>
        <v/>
      </c>
      <c r="K393" s="90" t="str">
        <f>IF(A393="","",VLOOKUP(A393,'[1]TARIF JEUX 2021-2022'!$A$4325:$G$6873,5,0))</f>
        <v/>
      </c>
      <c r="L393" s="91" t="str">
        <f t="shared" si="16"/>
        <v/>
      </c>
      <c r="M393" s="91" t="str">
        <f t="shared" si="17"/>
        <v/>
      </c>
      <c r="N393" s="91" t="str">
        <f t="shared" si="18"/>
        <v/>
      </c>
    </row>
    <row r="394" spans="1:14" ht="18" customHeight="1" x14ac:dyDescent="0.25">
      <c r="A394" s="86"/>
      <c r="B394" s="87" t="str">
        <f>IF(A394="","",VLOOKUP(A394,'[1]TARIF JEUX 2021-2022'!$A$4325:$G$6873,2,0))</f>
        <v/>
      </c>
      <c r="C394" s="87"/>
      <c r="D394" s="87"/>
      <c r="E394" s="87"/>
      <c r="F394" s="87"/>
      <c r="G394" s="87"/>
      <c r="H394" s="88"/>
      <c r="I394" s="89" t="str">
        <f>IF(A394="","",VLOOKUP(A394,'[1]TARIF JEUX 2021-2022'!$A$4325:$G$6873,3,0))</f>
        <v/>
      </c>
      <c r="J394" s="89" t="str">
        <f>IF(A394="","",VLOOKUP(A394,'[1]TARIF JEUX 2021-2022'!$A$4325:$G$6873,4,0))</f>
        <v/>
      </c>
      <c r="K394" s="90" t="str">
        <f>IF(A394="","",VLOOKUP(A394,'[1]TARIF JEUX 2021-2022'!$A$4325:$G$6873,5,0))</f>
        <v/>
      </c>
      <c r="L394" s="91" t="str">
        <f t="shared" si="16"/>
        <v/>
      </c>
      <c r="M394" s="91" t="str">
        <f t="shared" si="17"/>
        <v/>
      </c>
      <c r="N394" s="91" t="str">
        <f t="shared" si="18"/>
        <v/>
      </c>
    </row>
    <row r="395" spans="1:14" ht="18" customHeight="1" x14ac:dyDescent="0.25">
      <c r="A395" s="86"/>
      <c r="B395" s="87" t="str">
        <f>IF(A395="","",VLOOKUP(A395,'[1]TARIF JEUX 2021-2022'!$A$4325:$G$6873,2,0))</f>
        <v/>
      </c>
      <c r="C395" s="87"/>
      <c r="D395" s="87"/>
      <c r="E395" s="87"/>
      <c r="F395" s="87"/>
      <c r="G395" s="87"/>
      <c r="H395" s="88"/>
      <c r="I395" s="89" t="str">
        <f>IF(A395="","",VLOOKUP(A395,'[1]TARIF JEUX 2021-2022'!$A$4325:$G$6873,3,0))</f>
        <v/>
      </c>
      <c r="J395" s="89" t="str">
        <f>IF(A395="","",VLOOKUP(A395,'[1]TARIF JEUX 2021-2022'!$A$4325:$G$6873,4,0))</f>
        <v/>
      </c>
      <c r="K395" s="90" t="str">
        <f>IF(A395="","",VLOOKUP(A395,'[1]TARIF JEUX 2021-2022'!$A$4325:$G$6873,5,0))</f>
        <v/>
      </c>
      <c r="L395" s="91" t="str">
        <f t="shared" si="16"/>
        <v/>
      </c>
      <c r="M395" s="91" t="str">
        <f t="shared" si="17"/>
        <v/>
      </c>
      <c r="N395" s="91" t="str">
        <f t="shared" si="18"/>
        <v/>
      </c>
    </row>
    <row r="396" spans="1:14" ht="18" customHeight="1" x14ac:dyDescent="0.25">
      <c r="A396" s="86"/>
      <c r="B396" s="87" t="str">
        <f>IF(A396="","",VLOOKUP(A396,'[1]TARIF JEUX 2021-2022'!$A$4325:$G$6873,2,0))</f>
        <v/>
      </c>
      <c r="C396" s="87"/>
      <c r="D396" s="87"/>
      <c r="E396" s="87"/>
      <c r="F396" s="87"/>
      <c r="G396" s="87"/>
      <c r="H396" s="88"/>
      <c r="I396" s="89" t="str">
        <f>IF(A396="","",VLOOKUP(A396,'[1]TARIF JEUX 2021-2022'!$A$4325:$G$6873,3,0))</f>
        <v/>
      </c>
      <c r="J396" s="89" t="str">
        <f>IF(A396="","",VLOOKUP(A396,'[1]TARIF JEUX 2021-2022'!$A$4325:$G$6873,4,0))</f>
        <v/>
      </c>
      <c r="K396" s="90" t="str">
        <f>IF(A396="","",VLOOKUP(A396,'[1]TARIF JEUX 2021-2022'!$A$4325:$G$6873,5,0))</f>
        <v/>
      </c>
      <c r="L396" s="91" t="str">
        <f t="shared" si="16"/>
        <v/>
      </c>
      <c r="M396" s="91" t="str">
        <f t="shared" si="17"/>
        <v/>
      </c>
      <c r="N396" s="91" t="str">
        <f t="shared" si="18"/>
        <v/>
      </c>
    </row>
    <row r="397" spans="1:14" ht="18" customHeight="1" x14ac:dyDescent="0.25">
      <c r="A397" s="86"/>
      <c r="B397" s="87" t="str">
        <f>IF(A397="","",VLOOKUP(A397,'[1]TARIF JEUX 2021-2022'!$A$4325:$G$6873,2,0))</f>
        <v/>
      </c>
      <c r="C397" s="87"/>
      <c r="D397" s="87"/>
      <c r="E397" s="87"/>
      <c r="F397" s="87"/>
      <c r="G397" s="87"/>
      <c r="H397" s="88"/>
      <c r="I397" s="89" t="str">
        <f>IF(A397="","",VLOOKUP(A397,'[1]TARIF JEUX 2021-2022'!$A$4325:$G$6873,3,0))</f>
        <v/>
      </c>
      <c r="J397" s="89" t="str">
        <f>IF(A397="","",VLOOKUP(A397,'[1]TARIF JEUX 2021-2022'!$A$4325:$G$6873,4,0))</f>
        <v/>
      </c>
      <c r="K397" s="90" t="str">
        <f>IF(A397="","",VLOOKUP(A397,'[1]TARIF JEUX 2021-2022'!$A$4325:$G$6873,5,0))</f>
        <v/>
      </c>
      <c r="L397" s="91" t="str">
        <f t="shared" si="16"/>
        <v/>
      </c>
      <c r="M397" s="91" t="str">
        <f t="shared" si="17"/>
        <v/>
      </c>
      <c r="N397" s="91" t="str">
        <f t="shared" si="18"/>
        <v/>
      </c>
    </row>
    <row r="398" spans="1:14" ht="18" customHeight="1" x14ac:dyDescent="0.25">
      <c r="A398" s="86"/>
      <c r="B398" s="87" t="str">
        <f>IF(A398="","",VLOOKUP(A398,'[1]TARIF JEUX 2021-2022'!$A$4325:$G$6873,2,0))</f>
        <v/>
      </c>
      <c r="C398" s="87"/>
      <c r="D398" s="87"/>
      <c r="E398" s="87"/>
      <c r="F398" s="87"/>
      <c r="G398" s="87"/>
      <c r="H398" s="88"/>
      <c r="I398" s="89" t="str">
        <f>IF(A398="","",VLOOKUP(A398,'[1]TARIF JEUX 2021-2022'!$A$4325:$G$6873,3,0))</f>
        <v/>
      </c>
      <c r="J398" s="89" t="str">
        <f>IF(A398="","",VLOOKUP(A398,'[1]TARIF JEUX 2021-2022'!$A$4325:$G$6873,4,0))</f>
        <v/>
      </c>
      <c r="K398" s="90" t="str">
        <f>IF(A398="","",VLOOKUP(A398,'[1]TARIF JEUX 2021-2022'!$A$4325:$G$6873,5,0))</f>
        <v/>
      </c>
      <c r="L398" s="91" t="str">
        <f t="shared" si="16"/>
        <v/>
      </c>
      <c r="M398" s="91" t="str">
        <f t="shared" si="17"/>
        <v/>
      </c>
      <c r="N398" s="91" t="str">
        <f t="shared" si="18"/>
        <v/>
      </c>
    </row>
    <row r="399" spans="1:14" ht="18" customHeight="1" x14ac:dyDescent="0.25">
      <c r="A399" s="86"/>
      <c r="B399" s="87" t="str">
        <f>IF(A399="","",VLOOKUP(A399,'[1]TARIF JEUX 2021-2022'!$A$4325:$G$6873,2,0))</f>
        <v/>
      </c>
      <c r="C399" s="87"/>
      <c r="D399" s="87"/>
      <c r="E399" s="87"/>
      <c r="F399" s="87"/>
      <c r="G399" s="87"/>
      <c r="H399" s="88"/>
      <c r="I399" s="89" t="str">
        <f>IF(A399="","",VLOOKUP(A399,'[1]TARIF JEUX 2021-2022'!$A$4325:$G$6873,3,0))</f>
        <v/>
      </c>
      <c r="J399" s="89" t="str">
        <f>IF(A399="","",VLOOKUP(A399,'[1]TARIF JEUX 2021-2022'!$A$4325:$G$6873,4,0))</f>
        <v/>
      </c>
      <c r="K399" s="90" t="str">
        <f>IF(A399="","",VLOOKUP(A399,'[1]TARIF JEUX 2021-2022'!$A$4325:$G$6873,5,0))</f>
        <v/>
      </c>
      <c r="L399" s="91" t="str">
        <f t="shared" si="16"/>
        <v/>
      </c>
      <c r="M399" s="91" t="str">
        <f t="shared" si="17"/>
        <v/>
      </c>
      <c r="N399" s="91" t="str">
        <f t="shared" si="18"/>
        <v/>
      </c>
    </row>
    <row r="400" spans="1:14" ht="18" customHeight="1" x14ac:dyDescent="0.25">
      <c r="A400" s="86"/>
      <c r="B400" s="87" t="str">
        <f>IF(A400="","",VLOOKUP(A400,'[1]TARIF JEUX 2021-2022'!$A$4325:$G$6873,2,0))</f>
        <v/>
      </c>
      <c r="C400" s="87"/>
      <c r="D400" s="87"/>
      <c r="E400" s="87"/>
      <c r="F400" s="87"/>
      <c r="G400" s="87"/>
      <c r="H400" s="88"/>
      <c r="I400" s="89" t="str">
        <f>IF(A400="","",VLOOKUP(A400,'[1]TARIF JEUX 2021-2022'!$A$4325:$G$6873,3,0))</f>
        <v/>
      </c>
      <c r="J400" s="89" t="str">
        <f>IF(A400="","",VLOOKUP(A400,'[1]TARIF JEUX 2021-2022'!$A$4325:$G$6873,4,0))</f>
        <v/>
      </c>
      <c r="K400" s="90" t="str">
        <f>IF(A400="","",VLOOKUP(A400,'[1]TARIF JEUX 2021-2022'!$A$4325:$G$6873,5,0))</f>
        <v/>
      </c>
      <c r="L400" s="91" t="str">
        <f t="shared" si="16"/>
        <v/>
      </c>
      <c r="M400" s="91" t="str">
        <f t="shared" si="17"/>
        <v/>
      </c>
      <c r="N400" s="91" t="str">
        <f t="shared" si="18"/>
        <v/>
      </c>
    </row>
    <row r="401" spans="1:14" ht="18" customHeight="1" x14ac:dyDescent="0.25">
      <c r="A401" s="86"/>
      <c r="B401" s="87" t="str">
        <f>IF(A401="","",VLOOKUP(A401,'[1]TARIF JEUX 2021-2022'!$A$4325:$G$6873,2,0))</f>
        <v/>
      </c>
      <c r="C401" s="87"/>
      <c r="D401" s="87"/>
      <c r="E401" s="87"/>
      <c r="F401" s="87"/>
      <c r="G401" s="87"/>
      <c r="H401" s="88"/>
      <c r="I401" s="89" t="str">
        <f>IF(A401="","",VLOOKUP(A401,'[1]TARIF JEUX 2021-2022'!$A$4325:$G$6873,3,0))</f>
        <v/>
      </c>
      <c r="J401" s="89" t="str">
        <f>IF(A401="","",VLOOKUP(A401,'[1]TARIF JEUX 2021-2022'!$A$4325:$G$6873,4,0))</f>
        <v/>
      </c>
      <c r="K401" s="90" t="str">
        <f>IF(A401="","",VLOOKUP(A401,'[1]TARIF JEUX 2021-2022'!$A$4325:$G$6873,5,0))</f>
        <v/>
      </c>
      <c r="L401" s="91" t="str">
        <f t="shared" si="16"/>
        <v/>
      </c>
      <c r="M401" s="91" t="str">
        <f t="shared" si="17"/>
        <v/>
      </c>
      <c r="N401" s="91" t="str">
        <f t="shared" si="18"/>
        <v/>
      </c>
    </row>
    <row r="402" spans="1:14" ht="18" customHeight="1" x14ac:dyDescent="0.25">
      <c r="A402" s="86"/>
      <c r="B402" s="87" t="str">
        <f>IF(A402="","",VLOOKUP(A402,'[1]TARIF JEUX 2021-2022'!$A$4325:$G$6873,2,0))</f>
        <v/>
      </c>
      <c r="C402" s="87"/>
      <c r="D402" s="87"/>
      <c r="E402" s="87"/>
      <c r="F402" s="87"/>
      <c r="G402" s="87"/>
      <c r="H402" s="88"/>
      <c r="I402" s="89" t="str">
        <f>IF(A402="","",VLOOKUP(A402,'[1]TARIF JEUX 2021-2022'!$A$4325:$G$6873,3,0))</f>
        <v/>
      </c>
      <c r="J402" s="89" t="str">
        <f>IF(A402="","",VLOOKUP(A402,'[1]TARIF JEUX 2021-2022'!$A$4325:$G$6873,4,0))</f>
        <v/>
      </c>
      <c r="K402" s="90" t="str">
        <f>IF(A402="","",VLOOKUP(A402,'[1]TARIF JEUX 2021-2022'!$A$4325:$G$6873,5,0))</f>
        <v/>
      </c>
      <c r="L402" s="91" t="str">
        <f t="shared" si="16"/>
        <v/>
      </c>
      <c r="M402" s="91" t="str">
        <f t="shared" si="17"/>
        <v/>
      </c>
      <c r="N402" s="91" t="str">
        <f t="shared" si="18"/>
        <v/>
      </c>
    </row>
    <row r="403" spans="1:14" ht="18" customHeight="1" x14ac:dyDescent="0.25">
      <c r="A403" s="86"/>
      <c r="B403" s="87" t="str">
        <f>IF(A403="","",VLOOKUP(A403,'[1]TARIF JEUX 2021-2022'!$A$4325:$G$6873,2,0))</f>
        <v/>
      </c>
      <c r="C403" s="87"/>
      <c r="D403" s="87"/>
      <c r="E403" s="87"/>
      <c r="F403" s="87"/>
      <c r="G403" s="87"/>
      <c r="H403" s="88"/>
      <c r="I403" s="89" t="str">
        <f>IF(A403="","",VLOOKUP(A403,'[1]TARIF JEUX 2021-2022'!$A$4325:$G$6873,3,0))</f>
        <v/>
      </c>
      <c r="J403" s="89" t="str">
        <f>IF(A403="","",VLOOKUP(A403,'[1]TARIF JEUX 2021-2022'!$A$4325:$G$6873,4,0))</f>
        <v/>
      </c>
      <c r="K403" s="90" t="str">
        <f>IF(A403="","",VLOOKUP(A403,'[1]TARIF JEUX 2021-2022'!$A$4325:$G$6873,5,0))</f>
        <v/>
      </c>
      <c r="L403" s="91" t="str">
        <f t="shared" si="16"/>
        <v/>
      </c>
      <c r="M403" s="91" t="str">
        <f t="shared" si="17"/>
        <v/>
      </c>
      <c r="N403" s="91" t="str">
        <f t="shared" si="18"/>
        <v/>
      </c>
    </row>
    <row r="404" spans="1:14" ht="18" customHeight="1" x14ac:dyDescent="0.25">
      <c r="A404" s="86"/>
      <c r="B404" s="87" t="str">
        <f>IF(A404="","",VLOOKUP(A404,'[1]TARIF JEUX 2021-2022'!$A$4325:$G$6873,2,0))</f>
        <v/>
      </c>
      <c r="C404" s="87"/>
      <c r="D404" s="87"/>
      <c r="E404" s="87"/>
      <c r="F404" s="87"/>
      <c r="G404" s="87"/>
      <c r="H404" s="88"/>
      <c r="I404" s="89" t="str">
        <f>IF(A404="","",VLOOKUP(A404,'[1]TARIF JEUX 2021-2022'!$A$4325:$G$6873,3,0))</f>
        <v/>
      </c>
      <c r="J404" s="89" t="str">
        <f>IF(A404="","",VLOOKUP(A404,'[1]TARIF JEUX 2021-2022'!$A$4325:$G$6873,4,0))</f>
        <v/>
      </c>
      <c r="K404" s="90" t="str">
        <f>IF(A404="","",VLOOKUP(A404,'[1]TARIF JEUX 2021-2022'!$A$4325:$G$6873,5,0))</f>
        <v/>
      </c>
      <c r="L404" s="91" t="str">
        <f t="shared" si="16"/>
        <v/>
      </c>
      <c r="M404" s="91" t="str">
        <f t="shared" si="17"/>
        <v/>
      </c>
      <c r="N404" s="91" t="str">
        <f t="shared" si="18"/>
        <v/>
      </c>
    </row>
    <row r="405" spans="1:14" ht="18" customHeight="1" x14ac:dyDescent="0.25">
      <c r="A405" s="86"/>
      <c r="B405" s="87" t="str">
        <f>IF(A405="","",VLOOKUP(A405,'[1]TARIF JEUX 2021-2022'!$A$4325:$G$6873,2,0))</f>
        <v/>
      </c>
      <c r="C405" s="87"/>
      <c r="D405" s="87"/>
      <c r="E405" s="87"/>
      <c r="F405" s="87"/>
      <c r="G405" s="87"/>
      <c r="H405" s="88"/>
      <c r="I405" s="89" t="str">
        <f>IF(A405="","",VLOOKUP(A405,'[1]TARIF JEUX 2021-2022'!$A$4325:$G$6873,3,0))</f>
        <v/>
      </c>
      <c r="J405" s="89" t="str">
        <f>IF(A405="","",VLOOKUP(A405,'[1]TARIF JEUX 2021-2022'!$A$4325:$G$6873,4,0))</f>
        <v/>
      </c>
      <c r="K405" s="90" t="str">
        <f>IF(A405="","",VLOOKUP(A405,'[1]TARIF JEUX 2021-2022'!$A$4325:$G$6873,5,0))</f>
        <v/>
      </c>
      <c r="L405" s="91" t="str">
        <f t="shared" si="16"/>
        <v/>
      </c>
      <c r="M405" s="91" t="str">
        <f t="shared" si="17"/>
        <v/>
      </c>
      <c r="N405" s="91" t="str">
        <f t="shared" si="18"/>
        <v/>
      </c>
    </row>
    <row r="406" spans="1:14" ht="18" customHeight="1" x14ac:dyDescent="0.25">
      <c r="A406" s="86"/>
      <c r="B406" s="87" t="str">
        <f>IF(A406="","",VLOOKUP(A406,'[1]TARIF JEUX 2021-2022'!$A$4325:$G$6873,2,0))</f>
        <v/>
      </c>
      <c r="C406" s="87"/>
      <c r="D406" s="87"/>
      <c r="E406" s="87"/>
      <c r="F406" s="87"/>
      <c r="G406" s="87"/>
      <c r="H406" s="88"/>
      <c r="I406" s="89" t="str">
        <f>IF(A406="","",VLOOKUP(A406,'[1]TARIF JEUX 2021-2022'!$A$4325:$G$6873,3,0))</f>
        <v/>
      </c>
      <c r="J406" s="89" t="str">
        <f>IF(A406="","",VLOOKUP(A406,'[1]TARIF JEUX 2021-2022'!$A$4325:$G$6873,4,0))</f>
        <v/>
      </c>
      <c r="K406" s="90" t="str">
        <f>IF(A406="","",VLOOKUP(A406,'[1]TARIF JEUX 2021-2022'!$A$4325:$G$6873,5,0))</f>
        <v/>
      </c>
      <c r="L406" s="91" t="str">
        <f t="shared" si="16"/>
        <v/>
      </c>
      <c r="M406" s="91" t="str">
        <f t="shared" si="17"/>
        <v/>
      </c>
      <c r="N406" s="91" t="str">
        <f t="shared" si="18"/>
        <v/>
      </c>
    </row>
    <row r="407" spans="1:14" ht="18" customHeight="1" x14ac:dyDescent="0.25">
      <c r="A407" s="86"/>
      <c r="B407" s="87" t="str">
        <f>IF(A407="","",VLOOKUP(A407,'[1]TARIF JEUX 2021-2022'!$A$4325:$G$6873,2,0))</f>
        <v/>
      </c>
      <c r="C407" s="87"/>
      <c r="D407" s="87"/>
      <c r="E407" s="87"/>
      <c r="F407" s="87"/>
      <c r="G407" s="87"/>
      <c r="H407" s="88"/>
      <c r="I407" s="89" t="str">
        <f>IF(A407="","",VLOOKUP(A407,'[1]TARIF JEUX 2021-2022'!$A$4325:$G$6873,3,0))</f>
        <v/>
      </c>
      <c r="J407" s="89" t="str">
        <f>IF(A407="","",VLOOKUP(A407,'[1]TARIF JEUX 2021-2022'!$A$4325:$G$6873,4,0))</f>
        <v/>
      </c>
      <c r="K407" s="90" t="str">
        <f>IF(A407="","",VLOOKUP(A407,'[1]TARIF JEUX 2021-2022'!$A$4325:$G$6873,5,0))</f>
        <v/>
      </c>
      <c r="L407" s="91" t="str">
        <f t="shared" ref="L407:L470" si="19">IFERROR(H407*J407,"")</f>
        <v/>
      </c>
      <c r="M407" s="91" t="str">
        <f t="shared" ref="M407:M470" si="20">IFERROR(N407-L407,"")</f>
        <v/>
      </c>
      <c r="N407" s="91" t="str">
        <f t="shared" ref="N407:N470" si="21">IFERROR(L407+(L407*K407),"")</f>
        <v/>
      </c>
    </row>
    <row r="408" spans="1:14" ht="18" customHeight="1" x14ac:dyDescent="0.25">
      <c r="A408" s="86"/>
      <c r="B408" s="87" t="str">
        <f>IF(A408="","",VLOOKUP(A408,'[1]TARIF JEUX 2021-2022'!$A$4325:$G$6873,2,0))</f>
        <v/>
      </c>
      <c r="C408" s="87"/>
      <c r="D408" s="87"/>
      <c r="E408" s="87"/>
      <c r="F408" s="87"/>
      <c r="G408" s="87"/>
      <c r="H408" s="88"/>
      <c r="I408" s="89" t="str">
        <f>IF(A408="","",VLOOKUP(A408,'[1]TARIF JEUX 2021-2022'!$A$4325:$G$6873,3,0))</f>
        <v/>
      </c>
      <c r="J408" s="89" t="str">
        <f>IF(A408="","",VLOOKUP(A408,'[1]TARIF JEUX 2021-2022'!$A$4325:$G$6873,4,0))</f>
        <v/>
      </c>
      <c r="K408" s="90" t="str">
        <f>IF(A408="","",VLOOKUP(A408,'[1]TARIF JEUX 2021-2022'!$A$4325:$G$6873,5,0))</f>
        <v/>
      </c>
      <c r="L408" s="91" t="str">
        <f t="shared" si="19"/>
        <v/>
      </c>
      <c r="M408" s="91" t="str">
        <f t="shared" si="20"/>
        <v/>
      </c>
      <c r="N408" s="91" t="str">
        <f t="shared" si="21"/>
        <v/>
      </c>
    </row>
    <row r="409" spans="1:14" ht="18" customHeight="1" x14ac:dyDescent="0.25">
      <c r="A409" s="86"/>
      <c r="B409" s="87" t="str">
        <f>IF(A409="","",VLOOKUP(A409,'[1]TARIF JEUX 2021-2022'!$A$4325:$G$6873,2,0))</f>
        <v/>
      </c>
      <c r="C409" s="87"/>
      <c r="D409" s="87"/>
      <c r="E409" s="87"/>
      <c r="F409" s="87"/>
      <c r="G409" s="87"/>
      <c r="H409" s="88"/>
      <c r="I409" s="89" t="str">
        <f>IF(A409="","",VLOOKUP(A409,'[1]TARIF JEUX 2021-2022'!$A$4325:$G$6873,3,0))</f>
        <v/>
      </c>
      <c r="J409" s="89" t="str">
        <f>IF(A409="","",VLOOKUP(A409,'[1]TARIF JEUX 2021-2022'!$A$4325:$G$6873,4,0))</f>
        <v/>
      </c>
      <c r="K409" s="90" t="str">
        <f>IF(A409="","",VLOOKUP(A409,'[1]TARIF JEUX 2021-2022'!$A$4325:$G$6873,5,0))</f>
        <v/>
      </c>
      <c r="L409" s="91" t="str">
        <f t="shared" si="19"/>
        <v/>
      </c>
      <c r="M409" s="91" t="str">
        <f t="shared" si="20"/>
        <v/>
      </c>
      <c r="N409" s="91" t="str">
        <f t="shared" si="21"/>
        <v/>
      </c>
    </row>
    <row r="410" spans="1:14" ht="18" customHeight="1" x14ac:dyDescent="0.25">
      <c r="A410" s="86"/>
      <c r="B410" s="87" t="str">
        <f>IF(A410="","",VLOOKUP(A410,'[1]TARIF JEUX 2021-2022'!$A$4325:$G$6873,2,0))</f>
        <v/>
      </c>
      <c r="C410" s="87"/>
      <c r="D410" s="87"/>
      <c r="E410" s="87"/>
      <c r="F410" s="87"/>
      <c r="G410" s="87"/>
      <c r="H410" s="88"/>
      <c r="I410" s="89" t="str">
        <f>IF(A410="","",VLOOKUP(A410,'[1]TARIF JEUX 2021-2022'!$A$4325:$G$6873,3,0))</f>
        <v/>
      </c>
      <c r="J410" s="89" t="str">
        <f>IF(A410="","",VLOOKUP(A410,'[1]TARIF JEUX 2021-2022'!$A$4325:$G$6873,4,0))</f>
        <v/>
      </c>
      <c r="K410" s="90" t="str">
        <f>IF(A410="","",VLOOKUP(A410,'[1]TARIF JEUX 2021-2022'!$A$4325:$G$6873,5,0))</f>
        <v/>
      </c>
      <c r="L410" s="91" t="str">
        <f t="shared" si="19"/>
        <v/>
      </c>
      <c r="M410" s="91" t="str">
        <f t="shared" si="20"/>
        <v/>
      </c>
      <c r="N410" s="91" t="str">
        <f t="shared" si="21"/>
        <v/>
      </c>
    </row>
    <row r="411" spans="1:14" ht="18" customHeight="1" x14ac:dyDescent="0.25">
      <c r="A411" s="86"/>
      <c r="B411" s="87" t="str">
        <f>IF(A411="","",VLOOKUP(A411,'[1]TARIF JEUX 2021-2022'!$A$4325:$G$6873,2,0))</f>
        <v/>
      </c>
      <c r="C411" s="87"/>
      <c r="D411" s="87"/>
      <c r="E411" s="87"/>
      <c r="F411" s="87"/>
      <c r="G411" s="87"/>
      <c r="H411" s="88"/>
      <c r="I411" s="89" t="str">
        <f>IF(A411="","",VLOOKUP(A411,'[1]TARIF JEUX 2021-2022'!$A$4325:$G$6873,3,0))</f>
        <v/>
      </c>
      <c r="J411" s="89" t="str">
        <f>IF(A411="","",VLOOKUP(A411,'[1]TARIF JEUX 2021-2022'!$A$4325:$G$6873,4,0))</f>
        <v/>
      </c>
      <c r="K411" s="90" t="str">
        <f>IF(A411="","",VLOOKUP(A411,'[1]TARIF JEUX 2021-2022'!$A$4325:$G$6873,5,0))</f>
        <v/>
      </c>
      <c r="L411" s="91" t="str">
        <f t="shared" si="19"/>
        <v/>
      </c>
      <c r="M411" s="91" t="str">
        <f t="shared" si="20"/>
        <v/>
      </c>
      <c r="N411" s="91" t="str">
        <f t="shared" si="21"/>
        <v/>
      </c>
    </row>
    <row r="412" spans="1:14" ht="18" customHeight="1" x14ac:dyDescent="0.25">
      <c r="A412" s="86"/>
      <c r="B412" s="87" t="str">
        <f>IF(A412="","",VLOOKUP(A412,'[1]TARIF JEUX 2021-2022'!$A$4325:$G$6873,2,0))</f>
        <v/>
      </c>
      <c r="C412" s="87"/>
      <c r="D412" s="87"/>
      <c r="E412" s="87"/>
      <c r="F412" s="87"/>
      <c r="G412" s="87"/>
      <c r="H412" s="88"/>
      <c r="I412" s="89" t="str">
        <f>IF(A412="","",VLOOKUP(A412,'[1]TARIF JEUX 2021-2022'!$A$4325:$G$6873,3,0))</f>
        <v/>
      </c>
      <c r="J412" s="89" t="str">
        <f>IF(A412="","",VLOOKUP(A412,'[1]TARIF JEUX 2021-2022'!$A$4325:$G$6873,4,0))</f>
        <v/>
      </c>
      <c r="K412" s="90" t="str">
        <f>IF(A412="","",VLOOKUP(A412,'[1]TARIF JEUX 2021-2022'!$A$4325:$G$6873,5,0))</f>
        <v/>
      </c>
      <c r="L412" s="91" t="str">
        <f t="shared" si="19"/>
        <v/>
      </c>
      <c r="M412" s="91" t="str">
        <f t="shared" si="20"/>
        <v/>
      </c>
      <c r="N412" s="91" t="str">
        <f t="shared" si="21"/>
        <v/>
      </c>
    </row>
    <row r="413" spans="1:14" ht="18" customHeight="1" x14ac:dyDescent="0.25">
      <c r="A413" s="86"/>
      <c r="B413" s="87" t="str">
        <f>IF(A413="","",VLOOKUP(A413,'[1]TARIF JEUX 2021-2022'!$A$4325:$G$6873,2,0))</f>
        <v/>
      </c>
      <c r="C413" s="87"/>
      <c r="D413" s="87"/>
      <c r="E413" s="87"/>
      <c r="F413" s="87"/>
      <c r="G413" s="87"/>
      <c r="H413" s="88"/>
      <c r="I413" s="89" t="str">
        <f>IF(A413="","",VLOOKUP(A413,'[1]TARIF JEUX 2021-2022'!$A$4325:$G$6873,3,0))</f>
        <v/>
      </c>
      <c r="J413" s="89" t="str">
        <f>IF(A413="","",VLOOKUP(A413,'[1]TARIF JEUX 2021-2022'!$A$4325:$G$6873,4,0))</f>
        <v/>
      </c>
      <c r="K413" s="90" t="str">
        <f>IF(A413="","",VLOOKUP(A413,'[1]TARIF JEUX 2021-2022'!$A$4325:$G$6873,5,0))</f>
        <v/>
      </c>
      <c r="L413" s="91" t="str">
        <f t="shared" si="19"/>
        <v/>
      </c>
      <c r="M413" s="91" t="str">
        <f t="shared" si="20"/>
        <v/>
      </c>
      <c r="N413" s="91" t="str">
        <f t="shared" si="21"/>
        <v/>
      </c>
    </row>
    <row r="414" spans="1:14" ht="18" customHeight="1" x14ac:dyDescent="0.25">
      <c r="A414" s="86"/>
      <c r="B414" s="87" t="str">
        <f>IF(A414="","",VLOOKUP(A414,'[1]TARIF JEUX 2021-2022'!$A$4325:$G$6873,2,0))</f>
        <v/>
      </c>
      <c r="C414" s="87"/>
      <c r="D414" s="87"/>
      <c r="E414" s="87"/>
      <c r="F414" s="87"/>
      <c r="G414" s="87"/>
      <c r="H414" s="88"/>
      <c r="I414" s="89" t="str">
        <f>IF(A414="","",VLOOKUP(A414,'[1]TARIF JEUX 2021-2022'!$A$4325:$G$6873,3,0))</f>
        <v/>
      </c>
      <c r="J414" s="89" t="str">
        <f>IF(A414="","",VLOOKUP(A414,'[1]TARIF JEUX 2021-2022'!$A$4325:$G$6873,4,0))</f>
        <v/>
      </c>
      <c r="K414" s="90" t="str">
        <f>IF(A414="","",VLOOKUP(A414,'[1]TARIF JEUX 2021-2022'!$A$4325:$G$6873,5,0))</f>
        <v/>
      </c>
      <c r="L414" s="91" t="str">
        <f t="shared" si="19"/>
        <v/>
      </c>
      <c r="M414" s="91" t="str">
        <f t="shared" si="20"/>
        <v/>
      </c>
      <c r="N414" s="91" t="str">
        <f t="shared" si="21"/>
        <v/>
      </c>
    </row>
    <row r="415" spans="1:14" ht="18" customHeight="1" x14ac:dyDescent="0.25">
      <c r="A415" s="86"/>
      <c r="B415" s="87" t="str">
        <f>IF(A415="","",VLOOKUP(A415,'[1]TARIF JEUX 2021-2022'!$A$4325:$G$6873,2,0))</f>
        <v/>
      </c>
      <c r="C415" s="87"/>
      <c r="D415" s="87"/>
      <c r="E415" s="87"/>
      <c r="F415" s="87"/>
      <c r="G415" s="87"/>
      <c r="H415" s="88"/>
      <c r="I415" s="89" t="str">
        <f>IF(A415="","",VLOOKUP(A415,'[1]TARIF JEUX 2021-2022'!$A$4325:$G$6873,3,0))</f>
        <v/>
      </c>
      <c r="J415" s="89" t="str">
        <f>IF(A415="","",VLOOKUP(A415,'[1]TARIF JEUX 2021-2022'!$A$4325:$G$6873,4,0))</f>
        <v/>
      </c>
      <c r="K415" s="90" t="str">
        <f>IF(A415="","",VLOOKUP(A415,'[1]TARIF JEUX 2021-2022'!$A$4325:$G$6873,5,0))</f>
        <v/>
      </c>
      <c r="L415" s="91" t="str">
        <f t="shared" si="19"/>
        <v/>
      </c>
      <c r="M415" s="91" t="str">
        <f t="shared" si="20"/>
        <v/>
      </c>
      <c r="N415" s="91" t="str">
        <f t="shared" si="21"/>
        <v/>
      </c>
    </row>
    <row r="416" spans="1:14" ht="18" customHeight="1" x14ac:dyDescent="0.25">
      <c r="A416" s="86"/>
      <c r="B416" s="87" t="str">
        <f>IF(A416="","",VLOOKUP(A416,'[1]TARIF JEUX 2021-2022'!$A$4325:$G$6873,2,0))</f>
        <v/>
      </c>
      <c r="C416" s="87"/>
      <c r="D416" s="87"/>
      <c r="E416" s="87"/>
      <c r="F416" s="87"/>
      <c r="G416" s="87"/>
      <c r="H416" s="88"/>
      <c r="I416" s="89" t="str">
        <f>IF(A416="","",VLOOKUP(A416,'[1]TARIF JEUX 2021-2022'!$A$4325:$G$6873,3,0))</f>
        <v/>
      </c>
      <c r="J416" s="89" t="str">
        <f>IF(A416="","",VLOOKUP(A416,'[1]TARIF JEUX 2021-2022'!$A$4325:$G$6873,4,0))</f>
        <v/>
      </c>
      <c r="K416" s="90" t="str">
        <f>IF(A416="","",VLOOKUP(A416,'[1]TARIF JEUX 2021-2022'!$A$4325:$G$6873,5,0))</f>
        <v/>
      </c>
      <c r="L416" s="91" t="str">
        <f t="shared" si="19"/>
        <v/>
      </c>
      <c r="M416" s="91" t="str">
        <f t="shared" si="20"/>
        <v/>
      </c>
      <c r="N416" s="91" t="str">
        <f t="shared" si="21"/>
        <v/>
      </c>
    </row>
    <row r="417" spans="1:14" ht="18" customHeight="1" x14ac:dyDescent="0.25">
      <c r="A417" s="86"/>
      <c r="B417" s="87" t="str">
        <f>IF(A417="","",VLOOKUP(A417,'[1]TARIF JEUX 2021-2022'!$A$4325:$G$6873,2,0))</f>
        <v/>
      </c>
      <c r="C417" s="87"/>
      <c r="D417" s="87"/>
      <c r="E417" s="87"/>
      <c r="F417" s="87"/>
      <c r="G417" s="87"/>
      <c r="H417" s="88"/>
      <c r="I417" s="89" t="str">
        <f>IF(A417="","",VLOOKUP(A417,'[1]TARIF JEUX 2021-2022'!$A$4325:$G$6873,3,0))</f>
        <v/>
      </c>
      <c r="J417" s="89" t="str">
        <f>IF(A417="","",VLOOKUP(A417,'[1]TARIF JEUX 2021-2022'!$A$4325:$G$6873,4,0))</f>
        <v/>
      </c>
      <c r="K417" s="90" t="str">
        <f>IF(A417="","",VLOOKUP(A417,'[1]TARIF JEUX 2021-2022'!$A$4325:$G$6873,5,0))</f>
        <v/>
      </c>
      <c r="L417" s="91" t="str">
        <f t="shared" si="19"/>
        <v/>
      </c>
      <c r="M417" s="91" t="str">
        <f t="shared" si="20"/>
        <v/>
      </c>
      <c r="N417" s="91" t="str">
        <f t="shared" si="21"/>
        <v/>
      </c>
    </row>
    <row r="418" spans="1:14" ht="18" customHeight="1" x14ac:dyDescent="0.25">
      <c r="A418" s="86"/>
      <c r="B418" s="87" t="str">
        <f>IF(A418="","",VLOOKUP(A418,'[1]TARIF JEUX 2021-2022'!$A$4325:$G$6873,2,0))</f>
        <v/>
      </c>
      <c r="C418" s="87"/>
      <c r="D418" s="87"/>
      <c r="E418" s="87"/>
      <c r="F418" s="87"/>
      <c r="G418" s="87"/>
      <c r="H418" s="88"/>
      <c r="I418" s="89" t="str">
        <f>IF(A418="","",VLOOKUP(A418,'[1]TARIF JEUX 2021-2022'!$A$4325:$G$6873,3,0))</f>
        <v/>
      </c>
      <c r="J418" s="89" t="str">
        <f>IF(A418="","",VLOOKUP(A418,'[1]TARIF JEUX 2021-2022'!$A$4325:$G$6873,4,0))</f>
        <v/>
      </c>
      <c r="K418" s="90" t="str">
        <f>IF(A418="","",VLOOKUP(A418,'[1]TARIF JEUX 2021-2022'!$A$4325:$G$6873,5,0))</f>
        <v/>
      </c>
      <c r="L418" s="91" t="str">
        <f t="shared" si="19"/>
        <v/>
      </c>
      <c r="M418" s="91" t="str">
        <f t="shared" si="20"/>
        <v/>
      </c>
      <c r="N418" s="91" t="str">
        <f t="shared" si="21"/>
        <v/>
      </c>
    </row>
    <row r="419" spans="1:14" ht="18" customHeight="1" x14ac:dyDescent="0.25">
      <c r="A419" s="86"/>
      <c r="B419" s="87" t="str">
        <f>IF(A419="","",VLOOKUP(A419,'[1]TARIF JEUX 2021-2022'!$A$4325:$G$6873,2,0))</f>
        <v/>
      </c>
      <c r="C419" s="87"/>
      <c r="D419" s="87"/>
      <c r="E419" s="87"/>
      <c r="F419" s="87"/>
      <c r="G419" s="87"/>
      <c r="H419" s="88"/>
      <c r="I419" s="89" t="str">
        <f>IF(A419="","",VLOOKUP(A419,'[1]TARIF JEUX 2021-2022'!$A$4325:$G$6873,3,0))</f>
        <v/>
      </c>
      <c r="J419" s="89" t="str">
        <f>IF(A419="","",VLOOKUP(A419,'[1]TARIF JEUX 2021-2022'!$A$4325:$G$6873,4,0))</f>
        <v/>
      </c>
      <c r="K419" s="90" t="str">
        <f>IF(A419="","",VLOOKUP(A419,'[1]TARIF JEUX 2021-2022'!$A$4325:$G$6873,5,0))</f>
        <v/>
      </c>
      <c r="L419" s="91" t="str">
        <f t="shared" si="19"/>
        <v/>
      </c>
      <c r="M419" s="91" t="str">
        <f t="shared" si="20"/>
        <v/>
      </c>
      <c r="N419" s="91" t="str">
        <f t="shared" si="21"/>
        <v/>
      </c>
    </row>
    <row r="420" spans="1:14" ht="18" customHeight="1" x14ac:dyDescent="0.25">
      <c r="A420" s="86"/>
      <c r="B420" s="87" t="str">
        <f>IF(A420="","",VLOOKUP(A420,'[1]TARIF JEUX 2021-2022'!$A$4325:$G$6873,2,0))</f>
        <v/>
      </c>
      <c r="C420" s="87"/>
      <c r="D420" s="87"/>
      <c r="E420" s="87"/>
      <c r="F420" s="87"/>
      <c r="G420" s="87"/>
      <c r="H420" s="88"/>
      <c r="I420" s="89" t="str">
        <f>IF(A420="","",VLOOKUP(A420,'[1]TARIF JEUX 2021-2022'!$A$4325:$G$6873,3,0))</f>
        <v/>
      </c>
      <c r="J420" s="89" t="str">
        <f>IF(A420="","",VLOOKUP(A420,'[1]TARIF JEUX 2021-2022'!$A$4325:$G$6873,4,0))</f>
        <v/>
      </c>
      <c r="K420" s="90" t="str">
        <f>IF(A420="","",VLOOKUP(A420,'[1]TARIF JEUX 2021-2022'!$A$4325:$G$6873,5,0))</f>
        <v/>
      </c>
      <c r="L420" s="91" t="str">
        <f t="shared" si="19"/>
        <v/>
      </c>
      <c r="M420" s="91" t="str">
        <f t="shared" si="20"/>
        <v/>
      </c>
      <c r="N420" s="91" t="str">
        <f t="shared" si="21"/>
        <v/>
      </c>
    </row>
    <row r="421" spans="1:14" ht="18" customHeight="1" x14ac:dyDescent="0.25">
      <c r="A421" s="86"/>
      <c r="B421" s="87" t="str">
        <f>IF(A421="","",VLOOKUP(A421,'[1]TARIF JEUX 2021-2022'!$A$4325:$G$6873,2,0))</f>
        <v/>
      </c>
      <c r="C421" s="87"/>
      <c r="D421" s="87"/>
      <c r="E421" s="87"/>
      <c r="F421" s="87"/>
      <c r="G421" s="87"/>
      <c r="H421" s="88"/>
      <c r="I421" s="89" t="str">
        <f>IF(A421="","",VLOOKUP(A421,'[1]TARIF JEUX 2021-2022'!$A$4325:$G$6873,3,0))</f>
        <v/>
      </c>
      <c r="J421" s="89" t="str">
        <f>IF(A421="","",VLOOKUP(A421,'[1]TARIF JEUX 2021-2022'!$A$4325:$G$6873,4,0))</f>
        <v/>
      </c>
      <c r="K421" s="90" t="str">
        <f>IF(A421="","",VLOOKUP(A421,'[1]TARIF JEUX 2021-2022'!$A$4325:$G$6873,5,0))</f>
        <v/>
      </c>
      <c r="L421" s="91" t="str">
        <f t="shared" si="19"/>
        <v/>
      </c>
      <c r="M421" s="91" t="str">
        <f t="shared" si="20"/>
        <v/>
      </c>
      <c r="N421" s="91" t="str">
        <f t="shared" si="21"/>
        <v/>
      </c>
    </row>
    <row r="422" spans="1:14" ht="18" customHeight="1" x14ac:dyDescent="0.25">
      <c r="A422" s="86"/>
      <c r="B422" s="87" t="str">
        <f>IF(A422="","",VLOOKUP(A422,'[1]TARIF JEUX 2021-2022'!$A$4325:$G$6873,2,0))</f>
        <v/>
      </c>
      <c r="C422" s="87"/>
      <c r="D422" s="87"/>
      <c r="E422" s="87"/>
      <c r="F422" s="87"/>
      <c r="G422" s="87"/>
      <c r="H422" s="88"/>
      <c r="I422" s="89" t="str">
        <f>IF(A422="","",VLOOKUP(A422,'[1]TARIF JEUX 2021-2022'!$A$4325:$G$6873,3,0))</f>
        <v/>
      </c>
      <c r="J422" s="89" t="str">
        <f>IF(A422="","",VLOOKUP(A422,'[1]TARIF JEUX 2021-2022'!$A$4325:$G$6873,4,0))</f>
        <v/>
      </c>
      <c r="K422" s="90" t="str">
        <f>IF(A422="","",VLOOKUP(A422,'[1]TARIF JEUX 2021-2022'!$A$4325:$G$6873,5,0))</f>
        <v/>
      </c>
      <c r="L422" s="91" t="str">
        <f t="shared" si="19"/>
        <v/>
      </c>
      <c r="M422" s="91" t="str">
        <f t="shared" si="20"/>
        <v/>
      </c>
      <c r="N422" s="91" t="str">
        <f t="shared" si="21"/>
        <v/>
      </c>
    </row>
    <row r="423" spans="1:14" ht="18" customHeight="1" x14ac:dyDescent="0.25">
      <c r="A423" s="86"/>
      <c r="B423" s="87" t="str">
        <f>IF(A423="","",VLOOKUP(A423,'[1]TARIF JEUX 2021-2022'!$A$4325:$G$6873,2,0))</f>
        <v/>
      </c>
      <c r="C423" s="87"/>
      <c r="D423" s="87"/>
      <c r="E423" s="87"/>
      <c r="F423" s="87"/>
      <c r="G423" s="87"/>
      <c r="H423" s="88"/>
      <c r="I423" s="89" t="str">
        <f>IF(A423="","",VLOOKUP(A423,'[1]TARIF JEUX 2021-2022'!$A$4325:$G$6873,3,0))</f>
        <v/>
      </c>
      <c r="J423" s="89" t="str">
        <f>IF(A423="","",VLOOKUP(A423,'[1]TARIF JEUX 2021-2022'!$A$4325:$G$6873,4,0))</f>
        <v/>
      </c>
      <c r="K423" s="90" t="str">
        <f>IF(A423="","",VLOOKUP(A423,'[1]TARIF JEUX 2021-2022'!$A$4325:$G$6873,5,0))</f>
        <v/>
      </c>
      <c r="L423" s="91" t="str">
        <f t="shared" si="19"/>
        <v/>
      </c>
      <c r="M423" s="91" t="str">
        <f t="shared" si="20"/>
        <v/>
      </c>
      <c r="N423" s="91" t="str">
        <f t="shared" si="21"/>
        <v/>
      </c>
    </row>
    <row r="424" spans="1:14" ht="18" customHeight="1" x14ac:dyDescent="0.25">
      <c r="A424" s="86"/>
      <c r="B424" s="87" t="str">
        <f>IF(A424="","",VLOOKUP(A424,'[1]TARIF JEUX 2021-2022'!$A$4325:$G$6873,2,0))</f>
        <v/>
      </c>
      <c r="C424" s="87"/>
      <c r="D424" s="87"/>
      <c r="E424" s="87"/>
      <c r="F424" s="87"/>
      <c r="G424" s="87"/>
      <c r="H424" s="88"/>
      <c r="I424" s="89" t="str">
        <f>IF(A424="","",VLOOKUP(A424,'[1]TARIF JEUX 2021-2022'!$A$4325:$G$6873,3,0))</f>
        <v/>
      </c>
      <c r="J424" s="89" t="str">
        <f>IF(A424="","",VLOOKUP(A424,'[1]TARIF JEUX 2021-2022'!$A$4325:$G$6873,4,0))</f>
        <v/>
      </c>
      <c r="K424" s="90" t="str">
        <f>IF(A424="","",VLOOKUP(A424,'[1]TARIF JEUX 2021-2022'!$A$4325:$G$6873,5,0))</f>
        <v/>
      </c>
      <c r="L424" s="91" t="str">
        <f t="shared" si="19"/>
        <v/>
      </c>
      <c r="M424" s="91" t="str">
        <f t="shared" si="20"/>
        <v/>
      </c>
      <c r="N424" s="91" t="str">
        <f t="shared" si="21"/>
        <v/>
      </c>
    </row>
    <row r="425" spans="1:14" ht="18" customHeight="1" x14ac:dyDescent="0.25">
      <c r="A425" s="86"/>
      <c r="B425" s="87" t="str">
        <f>IF(A425="","",VLOOKUP(A425,'[1]TARIF JEUX 2021-2022'!$A$4325:$G$6873,2,0))</f>
        <v/>
      </c>
      <c r="C425" s="87"/>
      <c r="D425" s="87"/>
      <c r="E425" s="87"/>
      <c r="F425" s="87"/>
      <c r="G425" s="87"/>
      <c r="H425" s="88"/>
      <c r="I425" s="89" t="str">
        <f>IF(A425="","",VLOOKUP(A425,'[1]TARIF JEUX 2021-2022'!$A$4325:$G$6873,3,0))</f>
        <v/>
      </c>
      <c r="J425" s="89" t="str">
        <f>IF(A425="","",VLOOKUP(A425,'[1]TARIF JEUX 2021-2022'!$A$4325:$G$6873,4,0))</f>
        <v/>
      </c>
      <c r="K425" s="90" t="str">
        <f>IF(A425="","",VLOOKUP(A425,'[1]TARIF JEUX 2021-2022'!$A$4325:$G$6873,5,0))</f>
        <v/>
      </c>
      <c r="L425" s="91" t="str">
        <f t="shared" si="19"/>
        <v/>
      </c>
      <c r="M425" s="91" t="str">
        <f t="shared" si="20"/>
        <v/>
      </c>
      <c r="N425" s="91" t="str">
        <f t="shared" si="21"/>
        <v/>
      </c>
    </row>
    <row r="426" spans="1:14" ht="18" customHeight="1" x14ac:dyDescent="0.25">
      <c r="A426" s="86"/>
      <c r="B426" s="87" t="str">
        <f>IF(A426="","",VLOOKUP(A426,'[1]TARIF JEUX 2021-2022'!$A$4325:$G$6873,2,0))</f>
        <v/>
      </c>
      <c r="C426" s="87"/>
      <c r="D426" s="87"/>
      <c r="E426" s="87"/>
      <c r="F426" s="87"/>
      <c r="G426" s="87"/>
      <c r="H426" s="88"/>
      <c r="I426" s="89" t="str">
        <f>IF(A426="","",VLOOKUP(A426,'[1]TARIF JEUX 2021-2022'!$A$4325:$G$6873,3,0))</f>
        <v/>
      </c>
      <c r="J426" s="89" t="str">
        <f>IF(A426="","",VLOOKUP(A426,'[1]TARIF JEUX 2021-2022'!$A$4325:$G$6873,4,0))</f>
        <v/>
      </c>
      <c r="K426" s="90" t="str">
        <f>IF(A426="","",VLOOKUP(A426,'[1]TARIF JEUX 2021-2022'!$A$4325:$G$6873,5,0))</f>
        <v/>
      </c>
      <c r="L426" s="91" t="str">
        <f t="shared" si="19"/>
        <v/>
      </c>
      <c r="M426" s="91" t="str">
        <f t="shared" si="20"/>
        <v/>
      </c>
      <c r="N426" s="91" t="str">
        <f t="shared" si="21"/>
        <v/>
      </c>
    </row>
    <row r="427" spans="1:14" ht="18" customHeight="1" x14ac:dyDescent="0.25">
      <c r="A427" s="86"/>
      <c r="B427" s="87" t="str">
        <f>IF(A427="","",VLOOKUP(A427,'[1]TARIF JEUX 2021-2022'!$A$4325:$G$6873,2,0))</f>
        <v/>
      </c>
      <c r="C427" s="87"/>
      <c r="D427" s="87"/>
      <c r="E427" s="87"/>
      <c r="F427" s="87"/>
      <c r="G427" s="87"/>
      <c r="H427" s="88"/>
      <c r="I427" s="89" t="str">
        <f>IF(A427="","",VLOOKUP(A427,'[1]TARIF JEUX 2021-2022'!$A$4325:$G$6873,3,0))</f>
        <v/>
      </c>
      <c r="J427" s="89" t="str">
        <f>IF(A427="","",VLOOKUP(A427,'[1]TARIF JEUX 2021-2022'!$A$4325:$G$6873,4,0))</f>
        <v/>
      </c>
      <c r="K427" s="90" t="str">
        <f>IF(A427="","",VLOOKUP(A427,'[1]TARIF JEUX 2021-2022'!$A$4325:$G$6873,5,0))</f>
        <v/>
      </c>
      <c r="L427" s="91" t="str">
        <f t="shared" si="19"/>
        <v/>
      </c>
      <c r="M427" s="91" t="str">
        <f t="shared" si="20"/>
        <v/>
      </c>
      <c r="N427" s="91" t="str">
        <f t="shared" si="21"/>
        <v/>
      </c>
    </row>
    <row r="428" spans="1:14" ht="18" customHeight="1" x14ac:dyDescent="0.25">
      <c r="A428" s="86"/>
      <c r="B428" s="87" t="str">
        <f>IF(A428="","",VLOOKUP(A428,'[1]TARIF JEUX 2021-2022'!$A$4325:$G$6873,2,0))</f>
        <v/>
      </c>
      <c r="C428" s="87"/>
      <c r="D428" s="87"/>
      <c r="E428" s="87"/>
      <c r="F428" s="87"/>
      <c r="G428" s="87"/>
      <c r="H428" s="88"/>
      <c r="I428" s="89" t="str">
        <f>IF(A428="","",VLOOKUP(A428,'[1]TARIF JEUX 2021-2022'!$A$4325:$G$6873,3,0))</f>
        <v/>
      </c>
      <c r="J428" s="89" t="str">
        <f>IF(A428="","",VLOOKUP(A428,'[1]TARIF JEUX 2021-2022'!$A$4325:$G$6873,4,0))</f>
        <v/>
      </c>
      <c r="K428" s="90" t="str">
        <f>IF(A428="","",VLOOKUP(A428,'[1]TARIF JEUX 2021-2022'!$A$4325:$G$6873,5,0))</f>
        <v/>
      </c>
      <c r="L428" s="91" t="str">
        <f t="shared" si="19"/>
        <v/>
      </c>
      <c r="M428" s="91" t="str">
        <f t="shared" si="20"/>
        <v/>
      </c>
      <c r="N428" s="91" t="str">
        <f t="shared" si="21"/>
        <v/>
      </c>
    </row>
    <row r="429" spans="1:14" ht="18" customHeight="1" x14ac:dyDescent="0.25">
      <c r="A429" s="86"/>
      <c r="B429" s="87" t="str">
        <f>IF(A429="","",VLOOKUP(A429,'[1]TARIF JEUX 2021-2022'!$A$4325:$G$6873,2,0))</f>
        <v/>
      </c>
      <c r="C429" s="87"/>
      <c r="D429" s="87"/>
      <c r="E429" s="87"/>
      <c r="F429" s="87"/>
      <c r="G429" s="87"/>
      <c r="H429" s="88"/>
      <c r="I429" s="89" t="str">
        <f>IF(A429="","",VLOOKUP(A429,'[1]TARIF JEUX 2021-2022'!$A$4325:$G$6873,3,0))</f>
        <v/>
      </c>
      <c r="J429" s="89" t="str">
        <f>IF(A429="","",VLOOKUP(A429,'[1]TARIF JEUX 2021-2022'!$A$4325:$G$6873,4,0))</f>
        <v/>
      </c>
      <c r="K429" s="90" t="str">
        <f>IF(A429="","",VLOOKUP(A429,'[1]TARIF JEUX 2021-2022'!$A$4325:$G$6873,5,0))</f>
        <v/>
      </c>
      <c r="L429" s="91" t="str">
        <f t="shared" si="19"/>
        <v/>
      </c>
      <c r="M429" s="91" t="str">
        <f t="shared" si="20"/>
        <v/>
      </c>
      <c r="N429" s="91" t="str">
        <f t="shared" si="21"/>
        <v/>
      </c>
    </row>
    <row r="430" spans="1:14" ht="18" customHeight="1" x14ac:dyDescent="0.25">
      <c r="A430" s="86"/>
      <c r="B430" s="87" t="str">
        <f>IF(A430="","",VLOOKUP(A430,'[1]TARIF JEUX 2021-2022'!$A$4325:$G$6873,2,0))</f>
        <v/>
      </c>
      <c r="C430" s="87"/>
      <c r="D430" s="87"/>
      <c r="E430" s="87"/>
      <c r="F430" s="87"/>
      <c r="G430" s="87"/>
      <c r="H430" s="88"/>
      <c r="I430" s="89" t="str">
        <f>IF(A430="","",VLOOKUP(A430,'[1]TARIF JEUX 2021-2022'!$A$4325:$G$6873,3,0))</f>
        <v/>
      </c>
      <c r="J430" s="89" t="str">
        <f>IF(A430="","",VLOOKUP(A430,'[1]TARIF JEUX 2021-2022'!$A$4325:$G$6873,4,0))</f>
        <v/>
      </c>
      <c r="K430" s="90" t="str">
        <f>IF(A430="","",VLOOKUP(A430,'[1]TARIF JEUX 2021-2022'!$A$4325:$G$6873,5,0))</f>
        <v/>
      </c>
      <c r="L430" s="91" t="str">
        <f t="shared" si="19"/>
        <v/>
      </c>
      <c r="M430" s="91" t="str">
        <f t="shared" si="20"/>
        <v/>
      </c>
      <c r="N430" s="91" t="str">
        <f t="shared" si="21"/>
        <v/>
      </c>
    </row>
    <row r="431" spans="1:14" ht="18" customHeight="1" x14ac:dyDescent="0.25">
      <c r="A431" s="86"/>
      <c r="B431" s="87" t="str">
        <f>IF(A431="","",VLOOKUP(A431,'[1]TARIF JEUX 2021-2022'!$A$4325:$G$6873,2,0))</f>
        <v/>
      </c>
      <c r="C431" s="87"/>
      <c r="D431" s="87"/>
      <c r="E431" s="87"/>
      <c r="F431" s="87"/>
      <c r="G431" s="87"/>
      <c r="H431" s="88"/>
      <c r="I431" s="89" t="str">
        <f>IF(A431="","",VLOOKUP(A431,'[1]TARIF JEUX 2021-2022'!$A$4325:$G$6873,3,0))</f>
        <v/>
      </c>
      <c r="J431" s="89" t="str">
        <f>IF(A431="","",VLOOKUP(A431,'[1]TARIF JEUX 2021-2022'!$A$4325:$G$6873,4,0))</f>
        <v/>
      </c>
      <c r="K431" s="90" t="str">
        <f>IF(A431="","",VLOOKUP(A431,'[1]TARIF JEUX 2021-2022'!$A$4325:$G$6873,5,0))</f>
        <v/>
      </c>
      <c r="L431" s="91" t="str">
        <f t="shared" si="19"/>
        <v/>
      </c>
      <c r="M431" s="91" t="str">
        <f t="shared" si="20"/>
        <v/>
      </c>
      <c r="N431" s="91" t="str">
        <f t="shared" si="21"/>
        <v/>
      </c>
    </row>
    <row r="432" spans="1:14" ht="18" customHeight="1" x14ac:dyDescent="0.25">
      <c r="A432" s="86"/>
      <c r="B432" s="87" t="str">
        <f>IF(A432="","",VLOOKUP(A432,'[1]TARIF JEUX 2021-2022'!$A$4325:$G$6873,2,0))</f>
        <v/>
      </c>
      <c r="C432" s="87"/>
      <c r="D432" s="87"/>
      <c r="E432" s="87"/>
      <c r="F432" s="87"/>
      <c r="G432" s="87"/>
      <c r="H432" s="88"/>
      <c r="I432" s="89" t="str">
        <f>IF(A432="","",VLOOKUP(A432,'[1]TARIF JEUX 2021-2022'!$A$4325:$G$6873,3,0))</f>
        <v/>
      </c>
      <c r="J432" s="89" t="str">
        <f>IF(A432="","",VLOOKUP(A432,'[1]TARIF JEUX 2021-2022'!$A$4325:$G$6873,4,0))</f>
        <v/>
      </c>
      <c r="K432" s="90" t="str">
        <f>IF(A432="","",VLOOKUP(A432,'[1]TARIF JEUX 2021-2022'!$A$4325:$G$6873,5,0))</f>
        <v/>
      </c>
      <c r="L432" s="91" t="str">
        <f t="shared" si="19"/>
        <v/>
      </c>
      <c r="M432" s="91" t="str">
        <f t="shared" si="20"/>
        <v/>
      </c>
      <c r="N432" s="91" t="str">
        <f t="shared" si="21"/>
        <v/>
      </c>
    </row>
    <row r="433" spans="1:14" ht="18" customHeight="1" x14ac:dyDescent="0.25">
      <c r="A433" s="86"/>
      <c r="B433" s="87" t="str">
        <f>IF(A433="","",VLOOKUP(A433,'[1]TARIF JEUX 2021-2022'!$A$4325:$G$6873,2,0))</f>
        <v/>
      </c>
      <c r="C433" s="87"/>
      <c r="D433" s="87"/>
      <c r="E433" s="87"/>
      <c r="F433" s="87"/>
      <c r="G433" s="87"/>
      <c r="H433" s="88"/>
      <c r="I433" s="89" t="str">
        <f>IF(A433="","",VLOOKUP(A433,'[1]TARIF JEUX 2021-2022'!$A$4325:$G$6873,3,0))</f>
        <v/>
      </c>
      <c r="J433" s="89" t="str">
        <f>IF(A433="","",VLOOKUP(A433,'[1]TARIF JEUX 2021-2022'!$A$4325:$G$6873,4,0))</f>
        <v/>
      </c>
      <c r="K433" s="90" t="str">
        <f>IF(A433="","",VLOOKUP(A433,'[1]TARIF JEUX 2021-2022'!$A$4325:$G$6873,5,0))</f>
        <v/>
      </c>
      <c r="L433" s="91" t="str">
        <f t="shared" si="19"/>
        <v/>
      </c>
      <c r="M433" s="91" t="str">
        <f t="shared" si="20"/>
        <v/>
      </c>
      <c r="N433" s="91" t="str">
        <f t="shared" si="21"/>
        <v/>
      </c>
    </row>
    <row r="434" spans="1:14" ht="18" customHeight="1" x14ac:dyDescent="0.25">
      <c r="A434" s="86"/>
      <c r="B434" s="87" t="str">
        <f>IF(A434="","",VLOOKUP(A434,'[1]TARIF JEUX 2021-2022'!$A$4325:$G$6873,2,0))</f>
        <v/>
      </c>
      <c r="C434" s="87"/>
      <c r="D434" s="87"/>
      <c r="E434" s="87"/>
      <c r="F434" s="87"/>
      <c r="G434" s="87"/>
      <c r="H434" s="88"/>
      <c r="I434" s="89" t="str">
        <f>IF(A434="","",VLOOKUP(A434,'[1]TARIF JEUX 2021-2022'!$A$4325:$G$6873,3,0))</f>
        <v/>
      </c>
      <c r="J434" s="89" t="str">
        <f>IF(A434="","",VLOOKUP(A434,'[1]TARIF JEUX 2021-2022'!$A$4325:$G$6873,4,0))</f>
        <v/>
      </c>
      <c r="K434" s="90" t="str">
        <f>IF(A434="","",VLOOKUP(A434,'[1]TARIF JEUX 2021-2022'!$A$4325:$G$6873,5,0))</f>
        <v/>
      </c>
      <c r="L434" s="91" t="str">
        <f t="shared" si="19"/>
        <v/>
      </c>
      <c r="M434" s="91" t="str">
        <f t="shared" si="20"/>
        <v/>
      </c>
      <c r="N434" s="91" t="str">
        <f t="shared" si="21"/>
        <v/>
      </c>
    </row>
    <row r="435" spans="1:14" ht="18" customHeight="1" x14ac:dyDescent="0.25">
      <c r="A435" s="86"/>
      <c r="B435" s="87" t="str">
        <f>IF(A435="","",VLOOKUP(A435,'[1]TARIF JEUX 2021-2022'!$A$4325:$G$6873,2,0))</f>
        <v/>
      </c>
      <c r="C435" s="87"/>
      <c r="D435" s="87"/>
      <c r="E435" s="87"/>
      <c r="F435" s="87"/>
      <c r="G435" s="87"/>
      <c r="H435" s="88"/>
      <c r="I435" s="89" t="str">
        <f>IF(A435="","",VLOOKUP(A435,'[1]TARIF JEUX 2021-2022'!$A$4325:$G$6873,3,0))</f>
        <v/>
      </c>
      <c r="J435" s="89" t="str">
        <f>IF(A435="","",VLOOKUP(A435,'[1]TARIF JEUX 2021-2022'!$A$4325:$G$6873,4,0))</f>
        <v/>
      </c>
      <c r="K435" s="90" t="str">
        <f>IF(A435="","",VLOOKUP(A435,'[1]TARIF JEUX 2021-2022'!$A$4325:$G$6873,5,0))</f>
        <v/>
      </c>
      <c r="L435" s="91" t="str">
        <f t="shared" si="19"/>
        <v/>
      </c>
      <c r="M435" s="91" t="str">
        <f t="shared" si="20"/>
        <v/>
      </c>
      <c r="N435" s="91" t="str">
        <f t="shared" si="21"/>
        <v/>
      </c>
    </row>
    <row r="436" spans="1:14" ht="18" customHeight="1" x14ac:dyDescent="0.25">
      <c r="A436" s="86"/>
      <c r="B436" s="87" t="str">
        <f>IF(A436="","",VLOOKUP(A436,'[1]TARIF JEUX 2021-2022'!$A$4325:$G$6873,2,0))</f>
        <v/>
      </c>
      <c r="C436" s="87"/>
      <c r="D436" s="87"/>
      <c r="E436" s="87"/>
      <c r="F436" s="87"/>
      <c r="G436" s="87"/>
      <c r="H436" s="88"/>
      <c r="I436" s="89" t="str">
        <f>IF(A436="","",VLOOKUP(A436,'[1]TARIF JEUX 2021-2022'!$A$4325:$G$6873,3,0))</f>
        <v/>
      </c>
      <c r="J436" s="89" t="str">
        <f>IF(A436="","",VLOOKUP(A436,'[1]TARIF JEUX 2021-2022'!$A$4325:$G$6873,4,0))</f>
        <v/>
      </c>
      <c r="K436" s="90" t="str">
        <f>IF(A436="","",VLOOKUP(A436,'[1]TARIF JEUX 2021-2022'!$A$4325:$G$6873,5,0))</f>
        <v/>
      </c>
      <c r="L436" s="91" t="str">
        <f t="shared" si="19"/>
        <v/>
      </c>
      <c r="M436" s="91" t="str">
        <f t="shared" si="20"/>
        <v/>
      </c>
      <c r="N436" s="91" t="str">
        <f t="shared" si="21"/>
        <v/>
      </c>
    </row>
    <row r="437" spans="1:14" ht="18" customHeight="1" x14ac:dyDescent="0.25">
      <c r="A437" s="86"/>
      <c r="B437" s="87" t="str">
        <f>IF(A437="","",VLOOKUP(A437,'[1]TARIF JEUX 2021-2022'!$A$4325:$G$6873,2,0))</f>
        <v/>
      </c>
      <c r="C437" s="87"/>
      <c r="D437" s="87"/>
      <c r="E437" s="87"/>
      <c r="F437" s="87"/>
      <c r="G437" s="87"/>
      <c r="H437" s="88"/>
      <c r="I437" s="89" t="str">
        <f>IF(A437="","",VLOOKUP(A437,'[1]TARIF JEUX 2021-2022'!$A$4325:$G$6873,3,0))</f>
        <v/>
      </c>
      <c r="J437" s="89" t="str">
        <f>IF(A437="","",VLOOKUP(A437,'[1]TARIF JEUX 2021-2022'!$A$4325:$G$6873,4,0))</f>
        <v/>
      </c>
      <c r="K437" s="90" t="str">
        <f>IF(A437="","",VLOOKUP(A437,'[1]TARIF JEUX 2021-2022'!$A$4325:$G$6873,5,0))</f>
        <v/>
      </c>
      <c r="L437" s="91" t="str">
        <f t="shared" si="19"/>
        <v/>
      </c>
      <c r="M437" s="91" t="str">
        <f t="shared" si="20"/>
        <v/>
      </c>
      <c r="N437" s="91" t="str">
        <f t="shared" si="21"/>
        <v/>
      </c>
    </row>
    <row r="438" spans="1:14" ht="18" customHeight="1" x14ac:dyDescent="0.25">
      <c r="A438" s="86"/>
      <c r="B438" s="87" t="str">
        <f>IF(A438="","",VLOOKUP(A438,'[1]TARIF JEUX 2021-2022'!$A$4325:$G$6873,2,0))</f>
        <v/>
      </c>
      <c r="C438" s="87"/>
      <c r="D438" s="87"/>
      <c r="E438" s="87"/>
      <c r="F438" s="87"/>
      <c r="G438" s="87"/>
      <c r="H438" s="88"/>
      <c r="I438" s="89" t="str">
        <f>IF(A438="","",VLOOKUP(A438,'[1]TARIF JEUX 2021-2022'!$A$4325:$G$6873,3,0))</f>
        <v/>
      </c>
      <c r="J438" s="89" t="str">
        <f>IF(A438="","",VLOOKUP(A438,'[1]TARIF JEUX 2021-2022'!$A$4325:$G$6873,4,0))</f>
        <v/>
      </c>
      <c r="K438" s="90" t="str">
        <f>IF(A438="","",VLOOKUP(A438,'[1]TARIF JEUX 2021-2022'!$A$4325:$G$6873,5,0))</f>
        <v/>
      </c>
      <c r="L438" s="91" t="str">
        <f t="shared" si="19"/>
        <v/>
      </c>
      <c r="M438" s="91" t="str">
        <f t="shared" si="20"/>
        <v/>
      </c>
      <c r="N438" s="91" t="str">
        <f t="shared" si="21"/>
        <v/>
      </c>
    </row>
    <row r="439" spans="1:14" ht="18" customHeight="1" x14ac:dyDescent="0.25">
      <c r="A439" s="86"/>
      <c r="B439" s="87" t="str">
        <f>IF(A439="","",VLOOKUP(A439,'[1]TARIF JEUX 2021-2022'!$A$4325:$G$6873,2,0))</f>
        <v/>
      </c>
      <c r="C439" s="87"/>
      <c r="D439" s="87"/>
      <c r="E439" s="87"/>
      <c r="F439" s="87"/>
      <c r="G439" s="87"/>
      <c r="H439" s="88"/>
      <c r="I439" s="89" t="str">
        <f>IF(A439="","",VLOOKUP(A439,'[1]TARIF JEUX 2021-2022'!$A$4325:$G$6873,3,0))</f>
        <v/>
      </c>
      <c r="J439" s="89" t="str">
        <f>IF(A439="","",VLOOKUP(A439,'[1]TARIF JEUX 2021-2022'!$A$4325:$G$6873,4,0))</f>
        <v/>
      </c>
      <c r="K439" s="90" t="str">
        <f>IF(A439="","",VLOOKUP(A439,'[1]TARIF JEUX 2021-2022'!$A$4325:$G$6873,5,0))</f>
        <v/>
      </c>
      <c r="L439" s="91" t="str">
        <f t="shared" si="19"/>
        <v/>
      </c>
      <c r="M439" s="91" t="str">
        <f t="shared" si="20"/>
        <v/>
      </c>
      <c r="N439" s="91" t="str">
        <f t="shared" si="21"/>
        <v/>
      </c>
    </row>
    <row r="440" spans="1:14" ht="18" customHeight="1" x14ac:dyDescent="0.25">
      <c r="A440" s="86"/>
      <c r="B440" s="87" t="str">
        <f>IF(A440="","",VLOOKUP(A440,'[1]TARIF JEUX 2021-2022'!$A$4325:$G$6873,2,0))</f>
        <v/>
      </c>
      <c r="C440" s="87"/>
      <c r="D440" s="87"/>
      <c r="E440" s="87"/>
      <c r="F440" s="87"/>
      <c r="G440" s="87"/>
      <c r="H440" s="88"/>
      <c r="I440" s="89" t="str">
        <f>IF(A440="","",VLOOKUP(A440,'[1]TARIF JEUX 2021-2022'!$A$4325:$G$6873,3,0))</f>
        <v/>
      </c>
      <c r="J440" s="89" t="str">
        <f>IF(A440="","",VLOOKUP(A440,'[1]TARIF JEUX 2021-2022'!$A$4325:$G$6873,4,0))</f>
        <v/>
      </c>
      <c r="K440" s="90" t="str">
        <f>IF(A440="","",VLOOKUP(A440,'[1]TARIF JEUX 2021-2022'!$A$4325:$G$6873,5,0))</f>
        <v/>
      </c>
      <c r="L440" s="91" t="str">
        <f t="shared" si="19"/>
        <v/>
      </c>
      <c r="M440" s="91" t="str">
        <f t="shared" si="20"/>
        <v/>
      </c>
      <c r="N440" s="91" t="str">
        <f t="shared" si="21"/>
        <v/>
      </c>
    </row>
    <row r="441" spans="1:14" ht="18" customHeight="1" x14ac:dyDescent="0.25">
      <c r="A441" s="86"/>
      <c r="B441" s="87" t="str">
        <f>IF(A441="","",VLOOKUP(A441,'[1]TARIF JEUX 2021-2022'!$A$4325:$G$6873,2,0))</f>
        <v/>
      </c>
      <c r="C441" s="87"/>
      <c r="D441" s="87"/>
      <c r="E441" s="87"/>
      <c r="F441" s="87"/>
      <c r="G441" s="87"/>
      <c r="H441" s="88"/>
      <c r="I441" s="89" t="str">
        <f>IF(A441="","",VLOOKUP(A441,'[1]TARIF JEUX 2021-2022'!$A$4325:$G$6873,3,0))</f>
        <v/>
      </c>
      <c r="J441" s="89" t="str">
        <f>IF(A441="","",VLOOKUP(A441,'[1]TARIF JEUX 2021-2022'!$A$4325:$G$6873,4,0))</f>
        <v/>
      </c>
      <c r="K441" s="90" t="str">
        <f>IF(A441="","",VLOOKUP(A441,'[1]TARIF JEUX 2021-2022'!$A$4325:$G$6873,5,0))</f>
        <v/>
      </c>
      <c r="L441" s="91" t="str">
        <f t="shared" si="19"/>
        <v/>
      </c>
      <c r="M441" s="91" t="str">
        <f t="shared" si="20"/>
        <v/>
      </c>
      <c r="N441" s="91" t="str">
        <f t="shared" si="21"/>
        <v/>
      </c>
    </row>
    <row r="442" spans="1:14" ht="18" customHeight="1" x14ac:dyDescent="0.25">
      <c r="A442" s="86"/>
      <c r="B442" s="87" t="str">
        <f>IF(A442="","",VLOOKUP(A442,'[1]TARIF JEUX 2021-2022'!$A$4325:$G$6873,2,0))</f>
        <v/>
      </c>
      <c r="C442" s="87"/>
      <c r="D442" s="87"/>
      <c r="E442" s="87"/>
      <c r="F442" s="87"/>
      <c r="G442" s="87"/>
      <c r="H442" s="88"/>
      <c r="I442" s="89" t="str">
        <f>IF(A442="","",VLOOKUP(A442,'[1]TARIF JEUX 2021-2022'!$A$4325:$G$6873,3,0))</f>
        <v/>
      </c>
      <c r="J442" s="89" t="str">
        <f>IF(A442="","",VLOOKUP(A442,'[1]TARIF JEUX 2021-2022'!$A$4325:$G$6873,4,0))</f>
        <v/>
      </c>
      <c r="K442" s="90" t="str">
        <f>IF(A442="","",VLOOKUP(A442,'[1]TARIF JEUX 2021-2022'!$A$4325:$G$6873,5,0))</f>
        <v/>
      </c>
      <c r="L442" s="91" t="str">
        <f t="shared" si="19"/>
        <v/>
      </c>
      <c r="M442" s="91" t="str">
        <f t="shared" si="20"/>
        <v/>
      </c>
      <c r="N442" s="91" t="str">
        <f t="shared" si="21"/>
        <v/>
      </c>
    </row>
    <row r="443" spans="1:14" ht="18" customHeight="1" x14ac:dyDescent="0.25">
      <c r="A443" s="86"/>
      <c r="B443" s="87" t="str">
        <f>IF(A443="","",VLOOKUP(A443,'[1]TARIF JEUX 2021-2022'!$A$4325:$G$6873,2,0))</f>
        <v/>
      </c>
      <c r="C443" s="87"/>
      <c r="D443" s="87"/>
      <c r="E443" s="87"/>
      <c r="F443" s="87"/>
      <c r="G443" s="87"/>
      <c r="H443" s="88"/>
      <c r="I443" s="89" t="str">
        <f>IF(A443="","",VLOOKUP(A443,'[1]TARIF JEUX 2021-2022'!$A$4325:$G$6873,3,0))</f>
        <v/>
      </c>
      <c r="J443" s="89" t="str">
        <f>IF(A443="","",VLOOKUP(A443,'[1]TARIF JEUX 2021-2022'!$A$4325:$G$6873,4,0))</f>
        <v/>
      </c>
      <c r="K443" s="90" t="str">
        <f>IF(A443="","",VLOOKUP(A443,'[1]TARIF JEUX 2021-2022'!$A$4325:$G$6873,5,0))</f>
        <v/>
      </c>
      <c r="L443" s="91" t="str">
        <f t="shared" si="19"/>
        <v/>
      </c>
      <c r="M443" s="91" t="str">
        <f t="shared" si="20"/>
        <v/>
      </c>
      <c r="N443" s="91" t="str">
        <f t="shared" si="21"/>
        <v/>
      </c>
    </row>
    <row r="444" spans="1:14" ht="18" customHeight="1" x14ac:dyDescent="0.25">
      <c r="A444" s="86"/>
      <c r="B444" s="87" t="str">
        <f>IF(A444="","",VLOOKUP(A444,'[1]TARIF JEUX 2021-2022'!$A$4325:$G$6873,2,0))</f>
        <v/>
      </c>
      <c r="C444" s="87"/>
      <c r="D444" s="87"/>
      <c r="E444" s="87"/>
      <c r="F444" s="87"/>
      <c r="G444" s="87"/>
      <c r="H444" s="88"/>
      <c r="I444" s="89" t="str">
        <f>IF(A444="","",VLOOKUP(A444,'[1]TARIF JEUX 2021-2022'!$A$4325:$G$6873,3,0))</f>
        <v/>
      </c>
      <c r="J444" s="89" t="str">
        <f>IF(A444="","",VLOOKUP(A444,'[1]TARIF JEUX 2021-2022'!$A$4325:$G$6873,4,0))</f>
        <v/>
      </c>
      <c r="K444" s="90" t="str">
        <f>IF(A444="","",VLOOKUP(A444,'[1]TARIF JEUX 2021-2022'!$A$4325:$G$6873,5,0))</f>
        <v/>
      </c>
      <c r="L444" s="91" t="str">
        <f t="shared" si="19"/>
        <v/>
      </c>
      <c r="M444" s="91" t="str">
        <f t="shared" si="20"/>
        <v/>
      </c>
      <c r="N444" s="91" t="str">
        <f t="shared" si="21"/>
        <v/>
      </c>
    </row>
    <row r="445" spans="1:14" ht="18" customHeight="1" x14ac:dyDescent="0.25">
      <c r="A445" s="86"/>
      <c r="B445" s="87" t="str">
        <f>IF(A445="","",VLOOKUP(A445,'[1]TARIF JEUX 2021-2022'!$A$4325:$G$6873,2,0))</f>
        <v/>
      </c>
      <c r="C445" s="87"/>
      <c r="D445" s="87"/>
      <c r="E445" s="87"/>
      <c r="F445" s="87"/>
      <c r="G445" s="87"/>
      <c r="H445" s="88"/>
      <c r="I445" s="89" t="str">
        <f>IF(A445="","",VLOOKUP(A445,'[1]TARIF JEUX 2021-2022'!$A$4325:$G$6873,3,0))</f>
        <v/>
      </c>
      <c r="J445" s="89" t="str">
        <f>IF(A445="","",VLOOKUP(A445,'[1]TARIF JEUX 2021-2022'!$A$4325:$G$6873,4,0))</f>
        <v/>
      </c>
      <c r="K445" s="90" t="str">
        <f>IF(A445="","",VLOOKUP(A445,'[1]TARIF JEUX 2021-2022'!$A$4325:$G$6873,5,0))</f>
        <v/>
      </c>
      <c r="L445" s="91" t="str">
        <f t="shared" si="19"/>
        <v/>
      </c>
      <c r="M445" s="91" t="str">
        <f t="shared" si="20"/>
        <v/>
      </c>
      <c r="N445" s="91" t="str">
        <f t="shared" si="21"/>
        <v/>
      </c>
    </row>
    <row r="446" spans="1:14" ht="18" customHeight="1" x14ac:dyDescent="0.25">
      <c r="A446" s="86"/>
      <c r="B446" s="87" t="str">
        <f>IF(A446="","",VLOOKUP(A446,'[1]TARIF JEUX 2021-2022'!$A$4325:$G$6873,2,0))</f>
        <v/>
      </c>
      <c r="C446" s="87"/>
      <c r="D446" s="87"/>
      <c r="E446" s="87"/>
      <c r="F446" s="87"/>
      <c r="G446" s="87"/>
      <c r="H446" s="88"/>
      <c r="I446" s="89" t="str">
        <f>IF(A446="","",VLOOKUP(A446,'[1]TARIF JEUX 2021-2022'!$A$4325:$G$6873,3,0))</f>
        <v/>
      </c>
      <c r="J446" s="89" t="str">
        <f>IF(A446="","",VLOOKUP(A446,'[1]TARIF JEUX 2021-2022'!$A$4325:$G$6873,4,0))</f>
        <v/>
      </c>
      <c r="K446" s="90" t="str">
        <f>IF(A446="","",VLOOKUP(A446,'[1]TARIF JEUX 2021-2022'!$A$4325:$G$6873,5,0))</f>
        <v/>
      </c>
      <c r="L446" s="91" t="str">
        <f t="shared" si="19"/>
        <v/>
      </c>
      <c r="M446" s="91" t="str">
        <f t="shared" si="20"/>
        <v/>
      </c>
      <c r="N446" s="91" t="str">
        <f t="shared" si="21"/>
        <v/>
      </c>
    </row>
    <row r="447" spans="1:14" ht="18" customHeight="1" x14ac:dyDescent="0.25">
      <c r="A447" s="86"/>
      <c r="B447" s="87" t="str">
        <f>IF(A447="","",VLOOKUP(A447,'[1]TARIF JEUX 2021-2022'!$A$4325:$G$6873,2,0))</f>
        <v/>
      </c>
      <c r="C447" s="87"/>
      <c r="D447" s="87"/>
      <c r="E447" s="87"/>
      <c r="F447" s="87"/>
      <c r="G447" s="87"/>
      <c r="H447" s="88"/>
      <c r="I447" s="89" t="str">
        <f>IF(A447="","",VLOOKUP(A447,'[1]TARIF JEUX 2021-2022'!$A$4325:$G$6873,3,0))</f>
        <v/>
      </c>
      <c r="J447" s="89" t="str">
        <f>IF(A447="","",VLOOKUP(A447,'[1]TARIF JEUX 2021-2022'!$A$4325:$G$6873,4,0))</f>
        <v/>
      </c>
      <c r="K447" s="90" t="str">
        <f>IF(A447="","",VLOOKUP(A447,'[1]TARIF JEUX 2021-2022'!$A$4325:$G$6873,5,0))</f>
        <v/>
      </c>
      <c r="L447" s="91" t="str">
        <f t="shared" si="19"/>
        <v/>
      </c>
      <c r="M447" s="91" t="str">
        <f t="shared" si="20"/>
        <v/>
      </c>
      <c r="N447" s="91" t="str">
        <f t="shared" si="21"/>
        <v/>
      </c>
    </row>
    <row r="448" spans="1:14" ht="18" customHeight="1" x14ac:dyDescent="0.25">
      <c r="A448" s="86"/>
      <c r="B448" s="87" t="str">
        <f>IF(A448="","",VLOOKUP(A448,'[1]TARIF JEUX 2021-2022'!$A$4325:$G$6873,2,0))</f>
        <v/>
      </c>
      <c r="C448" s="87"/>
      <c r="D448" s="87"/>
      <c r="E448" s="87"/>
      <c r="F448" s="87"/>
      <c r="G448" s="87"/>
      <c r="H448" s="88"/>
      <c r="I448" s="89" t="str">
        <f>IF(A448="","",VLOOKUP(A448,'[1]TARIF JEUX 2021-2022'!$A$4325:$G$6873,3,0))</f>
        <v/>
      </c>
      <c r="J448" s="89" t="str">
        <f>IF(A448="","",VLOOKUP(A448,'[1]TARIF JEUX 2021-2022'!$A$4325:$G$6873,4,0))</f>
        <v/>
      </c>
      <c r="K448" s="90" t="str">
        <f>IF(A448="","",VLOOKUP(A448,'[1]TARIF JEUX 2021-2022'!$A$4325:$G$6873,5,0))</f>
        <v/>
      </c>
      <c r="L448" s="91" t="str">
        <f t="shared" si="19"/>
        <v/>
      </c>
      <c r="M448" s="91" t="str">
        <f t="shared" si="20"/>
        <v/>
      </c>
      <c r="N448" s="91" t="str">
        <f t="shared" si="21"/>
        <v/>
      </c>
    </row>
    <row r="449" spans="1:14" ht="18" customHeight="1" x14ac:dyDescent="0.25">
      <c r="A449" s="86"/>
      <c r="B449" s="87" t="str">
        <f>IF(A449="","",VLOOKUP(A449,'[1]TARIF JEUX 2021-2022'!$A$4325:$G$6873,2,0))</f>
        <v/>
      </c>
      <c r="C449" s="87"/>
      <c r="D449" s="87"/>
      <c r="E449" s="87"/>
      <c r="F449" s="87"/>
      <c r="G449" s="87"/>
      <c r="H449" s="88"/>
      <c r="I449" s="89" t="str">
        <f>IF(A449="","",VLOOKUP(A449,'[1]TARIF JEUX 2021-2022'!$A$4325:$G$6873,3,0))</f>
        <v/>
      </c>
      <c r="J449" s="89" t="str">
        <f>IF(A449="","",VLOOKUP(A449,'[1]TARIF JEUX 2021-2022'!$A$4325:$G$6873,4,0))</f>
        <v/>
      </c>
      <c r="K449" s="90" t="str">
        <f>IF(A449="","",VLOOKUP(A449,'[1]TARIF JEUX 2021-2022'!$A$4325:$G$6873,5,0))</f>
        <v/>
      </c>
      <c r="L449" s="91" t="str">
        <f t="shared" si="19"/>
        <v/>
      </c>
      <c r="M449" s="91" t="str">
        <f t="shared" si="20"/>
        <v/>
      </c>
      <c r="N449" s="91" t="str">
        <f t="shared" si="21"/>
        <v/>
      </c>
    </row>
    <row r="450" spans="1:14" ht="18" customHeight="1" x14ac:dyDescent="0.25">
      <c r="A450" s="86"/>
      <c r="B450" s="87" t="str">
        <f>IF(A450="","",VLOOKUP(A450,'[1]TARIF JEUX 2021-2022'!$A$4325:$G$6873,2,0))</f>
        <v/>
      </c>
      <c r="C450" s="87"/>
      <c r="D450" s="87"/>
      <c r="E450" s="87"/>
      <c r="F450" s="87"/>
      <c r="G450" s="87"/>
      <c r="H450" s="88"/>
      <c r="I450" s="89" t="str">
        <f>IF(A450="","",VLOOKUP(A450,'[1]TARIF JEUX 2021-2022'!$A$4325:$G$6873,3,0))</f>
        <v/>
      </c>
      <c r="J450" s="89" t="str">
        <f>IF(A450="","",VLOOKUP(A450,'[1]TARIF JEUX 2021-2022'!$A$4325:$G$6873,4,0))</f>
        <v/>
      </c>
      <c r="K450" s="90" t="str">
        <f>IF(A450="","",VLOOKUP(A450,'[1]TARIF JEUX 2021-2022'!$A$4325:$G$6873,5,0))</f>
        <v/>
      </c>
      <c r="L450" s="91" t="str">
        <f t="shared" si="19"/>
        <v/>
      </c>
      <c r="M450" s="91" t="str">
        <f t="shared" si="20"/>
        <v/>
      </c>
      <c r="N450" s="91" t="str">
        <f t="shared" si="21"/>
        <v/>
      </c>
    </row>
    <row r="451" spans="1:14" ht="18" customHeight="1" x14ac:dyDescent="0.25">
      <c r="A451" s="86"/>
      <c r="B451" s="87" t="str">
        <f>IF(A451="","",VLOOKUP(A451,'[1]TARIF JEUX 2021-2022'!$A$4325:$G$6873,2,0))</f>
        <v/>
      </c>
      <c r="C451" s="87"/>
      <c r="D451" s="87"/>
      <c r="E451" s="87"/>
      <c r="F451" s="87"/>
      <c r="G451" s="87"/>
      <c r="H451" s="88"/>
      <c r="I451" s="89" t="str">
        <f>IF(A451="","",VLOOKUP(A451,'[1]TARIF JEUX 2021-2022'!$A$4325:$G$6873,3,0))</f>
        <v/>
      </c>
      <c r="J451" s="89" t="str">
        <f>IF(A451="","",VLOOKUP(A451,'[1]TARIF JEUX 2021-2022'!$A$4325:$G$6873,4,0))</f>
        <v/>
      </c>
      <c r="K451" s="90" t="str">
        <f>IF(A451="","",VLOOKUP(A451,'[1]TARIF JEUX 2021-2022'!$A$4325:$G$6873,5,0))</f>
        <v/>
      </c>
      <c r="L451" s="91" t="str">
        <f t="shared" si="19"/>
        <v/>
      </c>
      <c r="M451" s="91" t="str">
        <f t="shared" si="20"/>
        <v/>
      </c>
      <c r="N451" s="91" t="str">
        <f t="shared" si="21"/>
        <v/>
      </c>
    </row>
    <row r="452" spans="1:14" ht="18" customHeight="1" x14ac:dyDescent="0.25">
      <c r="A452" s="86"/>
      <c r="B452" s="87" t="str">
        <f>IF(A452="","",VLOOKUP(A452,'[1]TARIF JEUX 2021-2022'!$A$4325:$G$6873,2,0))</f>
        <v/>
      </c>
      <c r="C452" s="87"/>
      <c r="D452" s="87"/>
      <c r="E452" s="87"/>
      <c r="F452" s="87"/>
      <c r="G452" s="87"/>
      <c r="H452" s="88"/>
      <c r="I452" s="89" t="str">
        <f>IF(A452="","",VLOOKUP(A452,'[1]TARIF JEUX 2021-2022'!$A$4325:$G$6873,3,0))</f>
        <v/>
      </c>
      <c r="J452" s="89" t="str">
        <f>IF(A452="","",VLOOKUP(A452,'[1]TARIF JEUX 2021-2022'!$A$4325:$G$6873,4,0))</f>
        <v/>
      </c>
      <c r="K452" s="90" t="str">
        <f>IF(A452="","",VLOOKUP(A452,'[1]TARIF JEUX 2021-2022'!$A$4325:$G$6873,5,0))</f>
        <v/>
      </c>
      <c r="L452" s="91" t="str">
        <f t="shared" si="19"/>
        <v/>
      </c>
      <c r="M452" s="91" t="str">
        <f t="shared" si="20"/>
        <v/>
      </c>
      <c r="N452" s="91" t="str">
        <f t="shared" si="21"/>
        <v/>
      </c>
    </row>
    <row r="453" spans="1:14" ht="18" customHeight="1" x14ac:dyDescent="0.25">
      <c r="A453" s="86"/>
      <c r="B453" s="87" t="str">
        <f>IF(A453="","",VLOOKUP(A453,'[1]TARIF JEUX 2021-2022'!$A$4325:$G$6873,2,0))</f>
        <v/>
      </c>
      <c r="C453" s="87"/>
      <c r="D453" s="87"/>
      <c r="E453" s="87"/>
      <c r="F453" s="87"/>
      <c r="G453" s="87"/>
      <c r="H453" s="88"/>
      <c r="I453" s="89" t="str">
        <f>IF(A453="","",VLOOKUP(A453,'[1]TARIF JEUX 2021-2022'!$A$4325:$G$6873,3,0))</f>
        <v/>
      </c>
      <c r="J453" s="89" t="str">
        <f>IF(A453="","",VLOOKUP(A453,'[1]TARIF JEUX 2021-2022'!$A$4325:$G$6873,4,0))</f>
        <v/>
      </c>
      <c r="K453" s="90" t="str">
        <f>IF(A453="","",VLOOKUP(A453,'[1]TARIF JEUX 2021-2022'!$A$4325:$G$6873,5,0))</f>
        <v/>
      </c>
      <c r="L453" s="91" t="str">
        <f t="shared" si="19"/>
        <v/>
      </c>
      <c r="M453" s="91" t="str">
        <f t="shared" si="20"/>
        <v/>
      </c>
      <c r="N453" s="91" t="str">
        <f t="shared" si="21"/>
        <v/>
      </c>
    </row>
    <row r="454" spans="1:14" ht="18" customHeight="1" x14ac:dyDescent="0.25">
      <c r="A454" s="86"/>
      <c r="B454" s="87" t="str">
        <f>IF(A454="","",VLOOKUP(A454,'[1]TARIF JEUX 2021-2022'!$A$4325:$G$6873,2,0))</f>
        <v/>
      </c>
      <c r="C454" s="87"/>
      <c r="D454" s="87"/>
      <c r="E454" s="87"/>
      <c r="F454" s="87"/>
      <c r="G454" s="87"/>
      <c r="H454" s="88"/>
      <c r="I454" s="89" t="str">
        <f>IF(A454="","",VLOOKUP(A454,'[1]TARIF JEUX 2021-2022'!$A$4325:$G$6873,3,0))</f>
        <v/>
      </c>
      <c r="J454" s="89" t="str">
        <f>IF(A454="","",VLOOKUP(A454,'[1]TARIF JEUX 2021-2022'!$A$4325:$G$6873,4,0))</f>
        <v/>
      </c>
      <c r="K454" s="90" t="str">
        <f>IF(A454="","",VLOOKUP(A454,'[1]TARIF JEUX 2021-2022'!$A$4325:$G$6873,5,0))</f>
        <v/>
      </c>
      <c r="L454" s="91" t="str">
        <f t="shared" si="19"/>
        <v/>
      </c>
      <c r="M454" s="91" t="str">
        <f t="shared" si="20"/>
        <v/>
      </c>
      <c r="N454" s="91" t="str">
        <f t="shared" si="21"/>
        <v/>
      </c>
    </row>
    <row r="455" spans="1:14" ht="18" customHeight="1" x14ac:dyDescent="0.25">
      <c r="A455" s="86"/>
      <c r="B455" s="87" t="str">
        <f>IF(A455="","",VLOOKUP(A455,'[1]TARIF JEUX 2021-2022'!$A$4325:$G$6873,2,0))</f>
        <v/>
      </c>
      <c r="C455" s="87"/>
      <c r="D455" s="87"/>
      <c r="E455" s="87"/>
      <c r="F455" s="87"/>
      <c r="G455" s="87"/>
      <c r="H455" s="88"/>
      <c r="I455" s="89" t="str">
        <f>IF(A455="","",VLOOKUP(A455,'[1]TARIF JEUX 2021-2022'!$A$4325:$G$6873,3,0))</f>
        <v/>
      </c>
      <c r="J455" s="89" t="str">
        <f>IF(A455="","",VLOOKUP(A455,'[1]TARIF JEUX 2021-2022'!$A$4325:$G$6873,4,0))</f>
        <v/>
      </c>
      <c r="K455" s="90" t="str">
        <f>IF(A455="","",VLOOKUP(A455,'[1]TARIF JEUX 2021-2022'!$A$4325:$G$6873,5,0))</f>
        <v/>
      </c>
      <c r="L455" s="91" t="str">
        <f t="shared" si="19"/>
        <v/>
      </c>
      <c r="M455" s="91" t="str">
        <f t="shared" si="20"/>
        <v/>
      </c>
      <c r="N455" s="91" t="str">
        <f t="shared" si="21"/>
        <v/>
      </c>
    </row>
    <row r="456" spans="1:14" ht="18" customHeight="1" x14ac:dyDescent="0.25">
      <c r="A456" s="86"/>
      <c r="B456" s="87" t="str">
        <f>IF(A456="","",VLOOKUP(A456,'[1]TARIF JEUX 2021-2022'!$A$4325:$G$6873,2,0))</f>
        <v/>
      </c>
      <c r="C456" s="87"/>
      <c r="D456" s="87"/>
      <c r="E456" s="87"/>
      <c r="F456" s="87"/>
      <c r="G456" s="87"/>
      <c r="H456" s="88"/>
      <c r="I456" s="89" t="str">
        <f>IF(A456="","",VLOOKUP(A456,'[1]TARIF JEUX 2021-2022'!$A$4325:$G$6873,3,0))</f>
        <v/>
      </c>
      <c r="J456" s="89" t="str">
        <f>IF(A456="","",VLOOKUP(A456,'[1]TARIF JEUX 2021-2022'!$A$4325:$G$6873,4,0))</f>
        <v/>
      </c>
      <c r="K456" s="90" t="str">
        <f>IF(A456="","",VLOOKUP(A456,'[1]TARIF JEUX 2021-2022'!$A$4325:$G$6873,5,0))</f>
        <v/>
      </c>
      <c r="L456" s="91" t="str">
        <f t="shared" si="19"/>
        <v/>
      </c>
      <c r="M456" s="91" t="str">
        <f t="shared" si="20"/>
        <v/>
      </c>
      <c r="N456" s="91" t="str">
        <f t="shared" si="21"/>
        <v/>
      </c>
    </row>
    <row r="457" spans="1:14" ht="18" customHeight="1" x14ac:dyDescent="0.25">
      <c r="A457" s="86"/>
      <c r="B457" s="87" t="str">
        <f>IF(A457="","",VLOOKUP(A457,'[1]TARIF JEUX 2021-2022'!$A$4325:$G$6873,2,0))</f>
        <v/>
      </c>
      <c r="C457" s="87"/>
      <c r="D457" s="87"/>
      <c r="E457" s="87"/>
      <c r="F457" s="87"/>
      <c r="G457" s="87"/>
      <c r="H457" s="88"/>
      <c r="I457" s="89" t="str">
        <f>IF(A457="","",VLOOKUP(A457,'[1]TARIF JEUX 2021-2022'!$A$4325:$G$6873,3,0))</f>
        <v/>
      </c>
      <c r="J457" s="89" t="str">
        <f>IF(A457="","",VLOOKUP(A457,'[1]TARIF JEUX 2021-2022'!$A$4325:$G$6873,4,0))</f>
        <v/>
      </c>
      <c r="K457" s="90" t="str">
        <f>IF(A457="","",VLOOKUP(A457,'[1]TARIF JEUX 2021-2022'!$A$4325:$G$6873,5,0))</f>
        <v/>
      </c>
      <c r="L457" s="91" t="str">
        <f t="shared" si="19"/>
        <v/>
      </c>
      <c r="M457" s="91" t="str">
        <f t="shared" si="20"/>
        <v/>
      </c>
      <c r="N457" s="91" t="str">
        <f t="shared" si="21"/>
        <v/>
      </c>
    </row>
    <row r="458" spans="1:14" ht="18" customHeight="1" x14ac:dyDescent="0.25">
      <c r="A458" s="86"/>
      <c r="B458" s="87" t="str">
        <f>IF(A458="","",VLOOKUP(A458,'[1]TARIF JEUX 2021-2022'!$A$4325:$G$6873,2,0))</f>
        <v/>
      </c>
      <c r="C458" s="87"/>
      <c r="D458" s="87"/>
      <c r="E458" s="87"/>
      <c r="F458" s="87"/>
      <c r="G458" s="87"/>
      <c r="H458" s="88"/>
      <c r="I458" s="89" t="str">
        <f>IF(A458="","",VLOOKUP(A458,'[1]TARIF JEUX 2021-2022'!$A$4325:$G$6873,3,0))</f>
        <v/>
      </c>
      <c r="J458" s="89" t="str">
        <f>IF(A458="","",VLOOKUP(A458,'[1]TARIF JEUX 2021-2022'!$A$4325:$G$6873,4,0))</f>
        <v/>
      </c>
      <c r="K458" s="90" t="str">
        <f>IF(A458="","",VLOOKUP(A458,'[1]TARIF JEUX 2021-2022'!$A$4325:$G$6873,5,0))</f>
        <v/>
      </c>
      <c r="L458" s="91" t="str">
        <f t="shared" si="19"/>
        <v/>
      </c>
      <c r="M458" s="91" t="str">
        <f t="shared" si="20"/>
        <v/>
      </c>
      <c r="N458" s="91" t="str">
        <f t="shared" si="21"/>
        <v/>
      </c>
    </row>
    <row r="459" spans="1:14" ht="18" customHeight="1" x14ac:dyDescent="0.25">
      <c r="A459" s="86"/>
      <c r="B459" s="87" t="str">
        <f>IF(A459="","",VLOOKUP(A459,'[1]TARIF JEUX 2021-2022'!$A$4325:$G$6873,2,0))</f>
        <v/>
      </c>
      <c r="C459" s="87"/>
      <c r="D459" s="87"/>
      <c r="E459" s="87"/>
      <c r="F459" s="87"/>
      <c r="G459" s="87"/>
      <c r="H459" s="88"/>
      <c r="I459" s="89" t="str">
        <f>IF(A459="","",VLOOKUP(A459,'[1]TARIF JEUX 2021-2022'!$A$4325:$G$6873,3,0))</f>
        <v/>
      </c>
      <c r="J459" s="89" t="str">
        <f>IF(A459="","",VLOOKUP(A459,'[1]TARIF JEUX 2021-2022'!$A$4325:$G$6873,4,0))</f>
        <v/>
      </c>
      <c r="K459" s="90" t="str">
        <f>IF(A459="","",VLOOKUP(A459,'[1]TARIF JEUX 2021-2022'!$A$4325:$G$6873,5,0))</f>
        <v/>
      </c>
      <c r="L459" s="91" t="str">
        <f t="shared" si="19"/>
        <v/>
      </c>
      <c r="M459" s="91" t="str">
        <f t="shared" si="20"/>
        <v/>
      </c>
      <c r="N459" s="91" t="str">
        <f t="shared" si="21"/>
        <v/>
      </c>
    </row>
    <row r="460" spans="1:14" ht="18" customHeight="1" x14ac:dyDescent="0.25">
      <c r="A460" s="86"/>
      <c r="B460" s="87" t="str">
        <f>IF(A460="","",VLOOKUP(A460,'[1]TARIF JEUX 2021-2022'!$A$4325:$G$6873,2,0))</f>
        <v/>
      </c>
      <c r="C460" s="87"/>
      <c r="D460" s="87"/>
      <c r="E460" s="87"/>
      <c r="F460" s="87"/>
      <c r="G460" s="87"/>
      <c r="H460" s="88"/>
      <c r="I460" s="89" t="str">
        <f>IF(A460="","",VLOOKUP(A460,'[1]TARIF JEUX 2021-2022'!$A$4325:$G$6873,3,0))</f>
        <v/>
      </c>
      <c r="J460" s="89" t="str">
        <f>IF(A460="","",VLOOKUP(A460,'[1]TARIF JEUX 2021-2022'!$A$4325:$G$6873,4,0))</f>
        <v/>
      </c>
      <c r="K460" s="90" t="str">
        <f>IF(A460="","",VLOOKUP(A460,'[1]TARIF JEUX 2021-2022'!$A$4325:$G$6873,5,0))</f>
        <v/>
      </c>
      <c r="L460" s="91" t="str">
        <f t="shared" si="19"/>
        <v/>
      </c>
      <c r="M460" s="91" t="str">
        <f t="shared" si="20"/>
        <v/>
      </c>
      <c r="N460" s="91" t="str">
        <f t="shared" si="21"/>
        <v/>
      </c>
    </row>
    <row r="461" spans="1:14" ht="18" customHeight="1" x14ac:dyDescent="0.25">
      <c r="A461" s="86"/>
      <c r="B461" s="87" t="str">
        <f>IF(A461="","",VLOOKUP(A461,'[1]TARIF JEUX 2021-2022'!$A$4325:$G$6873,2,0))</f>
        <v/>
      </c>
      <c r="C461" s="87"/>
      <c r="D461" s="87"/>
      <c r="E461" s="87"/>
      <c r="F461" s="87"/>
      <c r="G461" s="87"/>
      <c r="H461" s="88"/>
      <c r="I461" s="89" t="str">
        <f>IF(A461="","",VLOOKUP(A461,'[1]TARIF JEUX 2021-2022'!$A$4325:$G$6873,3,0))</f>
        <v/>
      </c>
      <c r="J461" s="89" t="str">
        <f>IF(A461="","",VLOOKUP(A461,'[1]TARIF JEUX 2021-2022'!$A$4325:$G$6873,4,0))</f>
        <v/>
      </c>
      <c r="K461" s="90" t="str">
        <f>IF(A461="","",VLOOKUP(A461,'[1]TARIF JEUX 2021-2022'!$A$4325:$G$6873,5,0))</f>
        <v/>
      </c>
      <c r="L461" s="91" t="str">
        <f t="shared" si="19"/>
        <v/>
      </c>
      <c r="M461" s="91" t="str">
        <f t="shared" si="20"/>
        <v/>
      </c>
      <c r="N461" s="91" t="str">
        <f t="shared" si="21"/>
        <v/>
      </c>
    </row>
    <row r="462" spans="1:14" ht="18" customHeight="1" x14ac:dyDescent="0.25">
      <c r="A462" s="86"/>
      <c r="B462" s="87" t="str">
        <f>IF(A462="","",VLOOKUP(A462,'[1]TARIF JEUX 2021-2022'!$A$4325:$G$6873,2,0))</f>
        <v/>
      </c>
      <c r="C462" s="87"/>
      <c r="D462" s="87"/>
      <c r="E462" s="87"/>
      <c r="F462" s="87"/>
      <c r="G462" s="87"/>
      <c r="H462" s="88"/>
      <c r="I462" s="89" t="str">
        <f>IF(A462="","",VLOOKUP(A462,'[1]TARIF JEUX 2021-2022'!$A$4325:$G$6873,3,0))</f>
        <v/>
      </c>
      <c r="J462" s="89" t="str">
        <f>IF(A462="","",VLOOKUP(A462,'[1]TARIF JEUX 2021-2022'!$A$4325:$G$6873,4,0))</f>
        <v/>
      </c>
      <c r="K462" s="90" t="str">
        <f>IF(A462="","",VLOOKUP(A462,'[1]TARIF JEUX 2021-2022'!$A$4325:$G$6873,5,0))</f>
        <v/>
      </c>
      <c r="L462" s="91" t="str">
        <f t="shared" si="19"/>
        <v/>
      </c>
      <c r="M462" s="91" t="str">
        <f t="shared" si="20"/>
        <v/>
      </c>
      <c r="N462" s="91" t="str">
        <f t="shared" si="21"/>
        <v/>
      </c>
    </row>
    <row r="463" spans="1:14" ht="18" customHeight="1" x14ac:dyDescent="0.25">
      <c r="A463" s="86"/>
      <c r="B463" s="87" t="str">
        <f>IF(A463="","",VLOOKUP(A463,'[1]TARIF JEUX 2021-2022'!$A$4325:$G$6873,2,0))</f>
        <v/>
      </c>
      <c r="C463" s="87"/>
      <c r="D463" s="87"/>
      <c r="E463" s="87"/>
      <c r="F463" s="87"/>
      <c r="G463" s="87"/>
      <c r="H463" s="88"/>
      <c r="I463" s="89" t="str">
        <f>IF(A463="","",VLOOKUP(A463,'[1]TARIF JEUX 2021-2022'!$A$4325:$G$6873,3,0))</f>
        <v/>
      </c>
      <c r="J463" s="89" t="str">
        <f>IF(A463="","",VLOOKUP(A463,'[1]TARIF JEUX 2021-2022'!$A$4325:$G$6873,4,0))</f>
        <v/>
      </c>
      <c r="K463" s="90" t="str">
        <f>IF(A463="","",VLOOKUP(A463,'[1]TARIF JEUX 2021-2022'!$A$4325:$G$6873,5,0))</f>
        <v/>
      </c>
      <c r="L463" s="91" t="str">
        <f t="shared" si="19"/>
        <v/>
      </c>
      <c r="M463" s="91" t="str">
        <f t="shared" si="20"/>
        <v/>
      </c>
      <c r="N463" s="91" t="str">
        <f t="shared" si="21"/>
        <v/>
      </c>
    </row>
    <row r="464" spans="1:14" ht="18" customHeight="1" x14ac:dyDescent="0.25">
      <c r="A464" s="86"/>
      <c r="B464" s="87" t="str">
        <f>IF(A464="","",VLOOKUP(A464,'[1]TARIF JEUX 2021-2022'!$A$4325:$G$6873,2,0))</f>
        <v/>
      </c>
      <c r="C464" s="87"/>
      <c r="D464" s="87"/>
      <c r="E464" s="87"/>
      <c r="F464" s="87"/>
      <c r="G464" s="87"/>
      <c r="H464" s="88"/>
      <c r="I464" s="89" t="str">
        <f>IF(A464="","",VLOOKUP(A464,'[1]TARIF JEUX 2021-2022'!$A$4325:$G$6873,3,0))</f>
        <v/>
      </c>
      <c r="J464" s="89" t="str">
        <f>IF(A464="","",VLOOKUP(A464,'[1]TARIF JEUX 2021-2022'!$A$4325:$G$6873,4,0))</f>
        <v/>
      </c>
      <c r="K464" s="90" t="str">
        <f>IF(A464="","",VLOOKUP(A464,'[1]TARIF JEUX 2021-2022'!$A$4325:$G$6873,5,0))</f>
        <v/>
      </c>
      <c r="L464" s="91" t="str">
        <f t="shared" si="19"/>
        <v/>
      </c>
      <c r="M464" s="91" t="str">
        <f t="shared" si="20"/>
        <v/>
      </c>
      <c r="N464" s="91" t="str">
        <f t="shared" si="21"/>
        <v/>
      </c>
    </row>
    <row r="465" spans="1:14" ht="18" customHeight="1" x14ac:dyDescent="0.25">
      <c r="A465" s="86"/>
      <c r="B465" s="87" t="str">
        <f>IF(A465="","",VLOOKUP(A465,'[1]TARIF JEUX 2021-2022'!$A$4325:$G$6873,2,0))</f>
        <v/>
      </c>
      <c r="C465" s="87"/>
      <c r="D465" s="87"/>
      <c r="E465" s="87"/>
      <c r="F465" s="87"/>
      <c r="G465" s="87"/>
      <c r="H465" s="88"/>
      <c r="I465" s="89" t="str">
        <f>IF(A465="","",VLOOKUP(A465,'[1]TARIF JEUX 2021-2022'!$A$4325:$G$6873,3,0))</f>
        <v/>
      </c>
      <c r="J465" s="89" t="str">
        <f>IF(A465="","",VLOOKUP(A465,'[1]TARIF JEUX 2021-2022'!$A$4325:$G$6873,4,0))</f>
        <v/>
      </c>
      <c r="K465" s="90" t="str">
        <f>IF(A465="","",VLOOKUP(A465,'[1]TARIF JEUX 2021-2022'!$A$4325:$G$6873,5,0))</f>
        <v/>
      </c>
      <c r="L465" s="91" t="str">
        <f t="shared" si="19"/>
        <v/>
      </c>
      <c r="M465" s="91" t="str">
        <f t="shared" si="20"/>
        <v/>
      </c>
      <c r="N465" s="91" t="str">
        <f t="shared" si="21"/>
        <v/>
      </c>
    </row>
    <row r="466" spans="1:14" ht="18" customHeight="1" x14ac:dyDescent="0.25">
      <c r="A466" s="86"/>
      <c r="B466" s="87" t="str">
        <f>IF(A466="","",VLOOKUP(A466,'[1]TARIF JEUX 2021-2022'!$A$4325:$G$6873,2,0))</f>
        <v/>
      </c>
      <c r="C466" s="87"/>
      <c r="D466" s="87"/>
      <c r="E466" s="87"/>
      <c r="F466" s="87"/>
      <c r="G466" s="87"/>
      <c r="H466" s="88"/>
      <c r="I466" s="89" t="str">
        <f>IF(A466="","",VLOOKUP(A466,'[1]TARIF JEUX 2021-2022'!$A$4325:$G$6873,3,0))</f>
        <v/>
      </c>
      <c r="J466" s="89" t="str">
        <f>IF(A466="","",VLOOKUP(A466,'[1]TARIF JEUX 2021-2022'!$A$4325:$G$6873,4,0))</f>
        <v/>
      </c>
      <c r="K466" s="90" t="str">
        <f>IF(A466="","",VLOOKUP(A466,'[1]TARIF JEUX 2021-2022'!$A$4325:$G$6873,5,0))</f>
        <v/>
      </c>
      <c r="L466" s="91" t="str">
        <f t="shared" si="19"/>
        <v/>
      </c>
      <c r="M466" s="91" t="str">
        <f t="shared" si="20"/>
        <v/>
      </c>
      <c r="N466" s="91" t="str">
        <f t="shared" si="21"/>
        <v/>
      </c>
    </row>
    <row r="467" spans="1:14" ht="18" customHeight="1" x14ac:dyDescent="0.25">
      <c r="A467" s="86"/>
      <c r="B467" s="87" t="str">
        <f>IF(A467="","",VLOOKUP(A467,'[1]TARIF JEUX 2021-2022'!$A$4325:$G$6873,2,0))</f>
        <v/>
      </c>
      <c r="C467" s="87"/>
      <c r="D467" s="87"/>
      <c r="E467" s="87"/>
      <c r="F467" s="87"/>
      <c r="G467" s="87"/>
      <c r="H467" s="88"/>
      <c r="I467" s="89" t="str">
        <f>IF(A467="","",VLOOKUP(A467,'[1]TARIF JEUX 2021-2022'!$A$4325:$G$6873,3,0))</f>
        <v/>
      </c>
      <c r="J467" s="89" t="str">
        <f>IF(A467="","",VLOOKUP(A467,'[1]TARIF JEUX 2021-2022'!$A$4325:$G$6873,4,0))</f>
        <v/>
      </c>
      <c r="K467" s="90" t="str">
        <f>IF(A467="","",VLOOKUP(A467,'[1]TARIF JEUX 2021-2022'!$A$4325:$G$6873,5,0))</f>
        <v/>
      </c>
      <c r="L467" s="91" t="str">
        <f t="shared" si="19"/>
        <v/>
      </c>
      <c r="M467" s="91" t="str">
        <f t="shared" si="20"/>
        <v/>
      </c>
      <c r="N467" s="91" t="str">
        <f t="shared" si="21"/>
        <v/>
      </c>
    </row>
    <row r="468" spans="1:14" ht="18" customHeight="1" x14ac:dyDescent="0.25">
      <c r="A468" s="86"/>
      <c r="B468" s="87" t="str">
        <f>IF(A468="","",VLOOKUP(A468,'[1]TARIF JEUX 2021-2022'!$A$4325:$G$6873,2,0))</f>
        <v/>
      </c>
      <c r="C468" s="87"/>
      <c r="D468" s="87"/>
      <c r="E468" s="87"/>
      <c r="F468" s="87"/>
      <c r="G468" s="87"/>
      <c r="H468" s="88"/>
      <c r="I468" s="89" t="str">
        <f>IF(A468="","",VLOOKUP(A468,'[1]TARIF JEUX 2021-2022'!$A$4325:$G$6873,3,0))</f>
        <v/>
      </c>
      <c r="J468" s="89" t="str">
        <f>IF(A468="","",VLOOKUP(A468,'[1]TARIF JEUX 2021-2022'!$A$4325:$G$6873,4,0))</f>
        <v/>
      </c>
      <c r="K468" s="90" t="str">
        <f>IF(A468="","",VLOOKUP(A468,'[1]TARIF JEUX 2021-2022'!$A$4325:$G$6873,5,0))</f>
        <v/>
      </c>
      <c r="L468" s="91" t="str">
        <f t="shared" si="19"/>
        <v/>
      </c>
      <c r="M468" s="91" t="str">
        <f t="shared" si="20"/>
        <v/>
      </c>
      <c r="N468" s="91" t="str">
        <f t="shared" si="21"/>
        <v/>
      </c>
    </row>
    <row r="469" spans="1:14" ht="18" customHeight="1" x14ac:dyDescent="0.25">
      <c r="A469" s="86"/>
      <c r="B469" s="87" t="str">
        <f>IF(A469="","",VLOOKUP(A469,'[1]TARIF JEUX 2021-2022'!$A$4325:$G$6873,2,0))</f>
        <v/>
      </c>
      <c r="C469" s="87"/>
      <c r="D469" s="87"/>
      <c r="E469" s="87"/>
      <c r="F469" s="87"/>
      <c r="G469" s="87"/>
      <c r="H469" s="88"/>
      <c r="I469" s="89" t="str">
        <f>IF(A469="","",VLOOKUP(A469,'[1]TARIF JEUX 2021-2022'!$A$4325:$G$6873,3,0))</f>
        <v/>
      </c>
      <c r="J469" s="89" t="str">
        <f>IF(A469="","",VLOOKUP(A469,'[1]TARIF JEUX 2021-2022'!$A$4325:$G$6873,4,0))</f>
        <v/>
      </c>
      <c r="K469" s="90" t="str">
        <f>IF(A469="","",VLOOKUP(A469,'[1]TARIF JEUX 2021-2022'!$A$4325:$G$6873,5,0))</f>
        <v/>
      </c>
      <c r="L469" s="91" t="str">
        <f t="shared" si="19"/>
        <v/>
      </c>
      <c r="M469" s="91" t="str">
        <f t="shared" si="20"/>
        <v/>
      </c>
      <c r="N469" s="91" t="str">
        <f t="shared" si="21"/>
        <v/>
      </c>
    </row>
    <row r="470" spans="1:14" ht="18" customHeight="1" x14ac:dyDescent="0.25">
      <c r="A470" s="86"/>
      <c r="B470" s="87" t="str">
        <f>IF(A470="","",VLOOKUP(A470,'[1]TARIF JEUX 2021-2022'!$A$4325:$G$6873,2,0))</f>
        <v/>
      </c>
      <c r="C470" s="87"/>
      <c r="D470" s="87"/>
      <c r="E470" s="87"/>
      <c r="F470" s="87"/>
      <c r="G470" s="87"/>
      <c r="H470" s="88"/>
      <c r="I470" s="89" t="str">
        <f>IF(A470="","",VLOOKUP(A470,'[1]TARIF JEUX 2021-2022'!$A$4325:$G$6873,3,0))</f>
        <v/>
      </c>
      <c r="J470" s="89" t="str">
        <f>IF(A470="","",VLOOKUP(A470,'[1]TARIF JEUX 2021-2022'!$A$4325:$G$6873,4,0))</f>
        <v/>
      </c>
      <c r="K470" s="90" t="str">
        <f>IF(A470="","",VLOOKUP(A470,'[1]TARIF JEUX 2021-2022'!$A$4325:$G$6873,5,0))</f>
        <v/>
      </c>
      <c r="L470" s="91" t="str">
        <f t="shared" si="19"/>
        <v/>
      </c>
      <c r="M470" s="91" t="str">
        <f t="shared" si="20"/>
        <v/>
      </c>
      <c r="N470" s="91" t="str">
        <f t="shared" si="21"/>
        <v/>
      </c>
    </row>
    <row r="471" spans="1:14" ht="18" customHeight="1" x14ac:dyDescent="0.25">
      <c r="A471" s="86"/>
      <c r="B471" s="87" t="str">
        <f>IF(A471="","",VLOOKUP(A471,'[1]TARIF JEUX 2021-2022'!$A$4325:$G$6873,2,0))</f>
        <v/>
      </c>
      <c r="C471" s="87"/>
      <c r="D471" s="87"/>
      <c r="E471" s="87"/>
      <c r="F471" s="87"/>
      <c r="G471" s="87"/>
      <c r="H471" s="88"/>
      <c r="I471" s="89" t="str">
        <f>IF(A471="","",VLOOKUP(A471,'[1]TARIF JEUX 2021-2022'!$A$4325:$G$6873,3,0))</f>
        <v/>
      </c>
      <c r="J471" s="89" t="str">
        <f>IF(A471="","",VLOOKUP(A471,'[1]TARIF JEUX 2021-2022'!$A$4325:$G$6873,4,0))</f>
        <v/>
      </c>
      <c r="K471" s="90" t="str">
        <f>IF(A471="","",VLOOKUP(A471,'[1]TARIF JEUX 2021-2022'!$A$4325:$G$6873,5,0))</f>
        <v/>
      </c>
      <c r="L471" s="91" t="str">
        <f t="shared" ref="L471:L534" si="22">IFERROR(H471*J471,"")</f>
        <v/>
      </c>
      <c r="M471" s="91" t="str">
        <f t="shared" ref="M471:M534" si="23">IFERROR(N471-L471,"")</f>
        <v/>
      </c>
      <c r="N471" s="91" t="str">
        <f t="shared" ref="N471:N534" si="24">IFERROR(L471+(L471*K471),"")</f>
        <v/>
      </c>
    </row>
    <row r="472" spans="1:14" ht="18" customHeight="1" x14ac:dyDescent="0.25">
      <c r="A472" s="86"/>
      <c r="B472" s="87" t="str">
        <f>IF(A472="","",VLOOKUP(A472,'[1]TARIF JEUX 2021-2022'!$A$4325:$G$6873,2,0))</f>
        <v/>
      </c>
      <c r="C472" s="87"/>
      <c r="D472" s="87"/>
      <c r="E472" s="87"/>
      <c r="F472" s="87"/>
      <c r="G472" s="87"/>
      <c r="H472" s="88"/>
      <c r="I472" s="89" t="str">
        <f>IF(A472="","",VLOOKUP(A472,'[1]TARIF JEUX 2021-2022'!$A$4325:$G$6873,3,0))</f>
        <v/>
      </c>
      <c r="J472" s="89" t="str">
        <f>IF(A472="","",VLOOKUP(A472,'[1]TARIF JEUX 2021-2022'!$A$4325:$G$6873,4,0))</f>
        <v/>
      </c>
      <c r="K472" s="90" t="str">
        <f>IF(A472="","",VLOOKUP(A472,'[1]TARIF JEUX 2021-2022'!$A$4325:$G$6873,5,0))</f>
        <v/>
      </c>
      <c r="L472" s="91" t="str">
        <f t="shared" si="22"/>
        <v/>
      </c>
      <c r="M472" s="91" t="str">
        <f t="shared" si="23"/>
        <v/>
      </c>
      <c r="N472" s="91" t="str">
        <f t="shared" si="24"/>
        <v/>
      </c>
    </row>
    <row r="473" spans="1:14" ht="18" customHeight="1" x14ac:dyDescent="0.25">
      <c r="A473" s="86"/>
      <c r="B473" s="87" t="str">
        <f>IF(A473="","",VLOOKUP(A473,'[1]TARIF JEUX 2021-2022'!$A$4325:$G$6873,2,0))</f>
        <v/>
      </c>
      <c r="C473" s="87"/>
      <c r="D473" s="87"/>
      <c r="E473" s="87"/>
      <c r="F473" s="87"/>
      <c r="G473" s="87"/>
      <c r="H473" s="88"/>
      <c r="I473" s="89" t="str">
        <f>IF(A473="","",VLOOKUP(A473,'[1]TARIF JEUX 2021-2022'!$A$4325:$G$6873,3,0))</f>
        <v/>
      </c>
      <c r="J473" s="89" t="str">
        <f>IF(A473="","",VLOOKUP(A473,'[1]TARIF JEUX 2021-2022'!$A$4325:$G$6873,4,0))</f>
        <v/>
      </c>
      <c r="K473" s="90" t="str">
        <f>IF(A473="","",VLOOKUP(A473,'[1]TARIF JEUX 2021-2022'!$A$4325:$G$6873,5,0))</f>
        <v/>
      </c>
      <c r="L473" s="91" t="str">
        <f t="shared" si="22"/>
        <v/>
      </c>
      <c r="M473" s="91" t="str">
        <f t="shared" si="23"/>
        <v/>
      </c>
      <c r="N473" s="91" t="str">
        <f t="shared" si="24"/>
        <v/>
      </c>
    </row>
    <row r="474" spans="1:14" ht="18" customHeight="1" x14ac:dyDescent="0.25">
      <c r="A474" s="86"/>
      <c r="B474" s="87" t="str">
        <f>IF(A474="","",VLOOKUP(A474,'[1]TARIF JEUX 2021-2022'!$A$4325:$G$6873,2,0))</f>
        <v/>
      </c>
      <c r="C474" s="87"/>
      <c r="D474" s="87"/>
      <c r="E474" s="87"/>
      <c r="F474" s="87"/>
      <c r="G474" s="87"/>
      <c r="H474" s="88"/>
      <c r="I474" s="89" t="str">
        <f>IF(A474="","",VLOOKUP(A474,'[1]TARIF JEUX 2021-2022'!$A$4325:$G$6873,3,0))</f>
        <v/>
      </c>
      <c r="J474" s="89" t="str">
        <f>IF(A474="","",VLOOKUP(A474,'[1]TARIF JEUX 2021-2022'!$A$4325:$G$6873,4,0))</f>
        <v/>
      </c>
      <c r="K474" s="90" t="str">
        <f>IF(A474="","",VLOOKUP(A474,'[1]TARIF JEUX 2021-2022'!$A$4325:$G$6873,5,0))</f>
        <v/>
      </c>
      <c r="L474" s="91" t="str">
        <f t="shared" si="22"/>
        <v/>
      </c>
      <c r="M474" s="91" t="str">
        <f t="shared" si="23"/>
        <v/>
      </c>
      <c r="N474" s="91" t="str">
        <f t="shared" si="24"/>
        <v/>
      </c>
    </row>
    <row r="475" spans="1:14" ht="18" customHeight="1" x14ac:dyDescent="0.25">
      <c r="A475" s="86"/>
      <c r="B475" s="87" t="str">
        <f>IF(A475="","",VLOOKUP(A475,'[1]TARIF JEUX 2021-2022'!$A$4325:$G$6873,2,0))</f>
        <v/>
      </c>
      <c r="C475" s="87"/>
      <c r="D475" s="87"/>
      <c r="E475" s="87"/>
      <c r="F475" s="87"/>
      <c r="G475" s="87"/>
      <c r="H475" s="88"/>
      <c r="I475" s="89" t="str">
        <f>IF(A475="","",VLOOKUP(A475,'[1]TARIF JEUX 2021-2022'!$A$4325:$G$6873,3,0))</f>
        <v/>
      </c>
      <c r="J475" s="89" t="str">
        <f>IF(A475="","",VLOOKUP(A475,'[1]TARIF JEUX 2021-2022'!$A$4325:$G$6873,4,0))</f>
        <v/>
      </c>
      <c r="K475" s="90" t="str">
        <f>IF(A475="","",VLOOKUP(A475,'[1]TARIF JEUX 2021-2022'!$A$4325:$G$6873,5,0))</f>
        <v/>
      </c>
      <c r="L475" s="91" t="str">
        <f t="shared" si="22"/>
        <v/>
      </c>
      <c r="M475" s="91" t="str">
        <f t="shared" si="23"/>
        <v/>
      </c>
      <c r="N475" s="91" t="str">
        <f t="shared" si="24"/>
        <v/>
      </c>
    </row>
    <row r="476" spans="1:14" ht="18" customHeight="1" x14ac:dyDescent="0.25">
      <c r="A476" s="86"/>
      <c r="B476" s="87" t="str">
        <f>IF(A476="","",VLOOKUP(A476,'[1]TARIF JEUX 2021-2022'!$A$4325:$G$6873,2,0))</f>
        <v/>
      </c>
      <c r="C476" s="87"/>
      <c r="D476" s="87"/>
      <c r="E476" s="87"/>
      <c r="F476" s="87"/>
      <c r="G476" s="87"/>
      <c r="H476" s="88"/>
      <c r="I476" s="89" t="str">
        <f>IF(A476="","",VLOOKUP(A476,'[1]TARIF JEUX 2021-2022'!$A$4325:$G$6873,3,0))</f>
        <v/>
      </c>
      <c r="J476" s="89" t="str">
        <f>IF(A476="","",VLOOKUP(A476,'[1]TARIF JEUX 2021-2022'!$A$4325:$G$6873,4,0))</f>
        <v/>
      </c>
      <c r="K476" s="90" t="str">
        <f>IF(A476="","",VLOOKUP(A476,'[1]TARIF JEUX 2021-2022'!$A$4325:$G$6873,5,0))</f>
        <v/>
      </c>
      <c r="L476" s="91" t="str">
        <f t="shared" si="22"/>
        <v/>
      </c>
      <c r="M476" s="91" t="str">
        <f t="shared" si="23"/>
        <v/>
      </c>
      <c r="N476" s="91" t="str">
        <f t="shared" si="24"/>
        <v/>
      </c>
    </row>
    <row r="477" spans="1:14" ht="18" customHeight="1" x14ac:dyDescent="0.25">
      <c r="A477" s="86"/>
      <c r="B477" s="87" t="str">
        <f>IF(A477="","",VLOOKUP(A477,'[1]TARIF JEUX 2021-2022'!$A$4325:$G$6873,2,0))</f>
        <v/>
      </c>
      <c r="C477" s="87"/>
      <c r="D477" s="87"/>
      <c r="E477" s="87"/>
      <c r="F477" s="87"/>
      <c r="G477" s="87"/>
      <c r="H477" s="88"/>
      <c r="I477" s="89" t="str">
        <f>IF(A477="","",VLOOKUP(A477,'[1]TARIF JEUX 2021-2022'!$A$4325:$G$6873,3,0))</f>
        <v/>
      </c>
      <c r="J477" s="89" t="str">
        <f>IF(A477="","",VLOOKUP(A477,'[1]TARIF JEUX 2021-2022'!$A$4325:$G$6873,4,0))</f>
        <v/>
      </c>
      <c r="K477" s="90" t="str">
        <f>IF(A477="","",VLOOKUP(A477,'[1]TARIF JEUX 2021-2022'!$A$4325:$G$6873,5,0))</f>
        <v/>
      </c>
      <c r="L477" s="91" t="str">
        <f t="shared" si="22"/>
        <v/>
      </c>
      <c r="M477" s="91" t="str">
        <f t="shared" si="23"/>
        <v/>
      </c>
      <c r="N477" s="91" t="str">
        <f t="shared" si="24"/>
        <v/>
      </c>
    </row>
    <row r="478" spans="1:14" ht="18" customHeight="1" x14ac:dyDescent="0.25">
      <c r="A478" s="86"/>
      <c r="B478" s="87" t="str">
        <f>IF(A478="","",VLOOKUP(A478,'[1]TARIF JEUX 2021-2022'!$A$4325:$G$6873,2,0))</f>
        <v/>
      </c>
      <c r="C478" s="87"/>
      <c r="D478" s="87"/>
      <c r="E478" s="87"/>
      <c r="F478" s="87"/>
      <c r="G478" s="87"/>
      <c r="H478" s="88"/>
      <c r="I478" s="89" t="str">
        <f>IF(A478="","",VLOOKUP(A478,'[1]TARIF JEUX 2021-2022'!$A$4325:$G$6873,3,0))</f>
        <v/>
      </c>
      <c r="J478" s="89" t="str">
        <f>IF(A478="","",VLOOKUP(A478,'[1]TARIF JEUX 2021-2022'!$A$4325:$G$6873,4,0))</f>
        <v/>
      </c>
      <c r="K478" s="90" t="str">
        <f>IF(A478="","",VLOOKUP(A478,'[1]TARIF JEUX 2021-2022'!$A$4325:$G$6873,5,0))</f>
        <v/>
      </c>
      <c r="L478" s="91" t="str">
        <f t="shared" si="22"/>
        <v/>
      </c>
      <c r="M478" s="91" t="str">
        <f t="shared" si="23"/>
        <v/>
      </c>
      <c r="N478" s="91" t="str">
        <f t="shared" si="24"/>
        <v/>
      </c>
    </row>
    <row r="479" spans="1:14" ht="18" customHeight="1" x14ac:dyDescent="0.25">
      <c r="A479" s="86"/>
      <c r="B479" s="87" t="str">
        <f>IF(A479="","",VLOOKUP(A479,'[1]TARIF JEUX 2021-2022'!$A$4325:$G$6873,2,0))</f>
        <v/>
      </c>
      <c r="C479" s="87"/>
      <c r="D479" s="87"/>
      <c r="E479" s="87"/>
      <c r="F479" s="87"/>
      <c r="G479" s="87"/>
      <c r="H479" s="88"/>
      <c r="I479" s="89" t="str">
        <f>IF(A479="","",VLOOKUP(A479,'[1]TARIF JEUX 2021-2022'!$A$4325:$G$6873,3,0))</f>
        <v/>
      </c>
      <c r="J479" s="89" t="str">
        <f>IF(A479="","",VLOOKUP(A479,'[1]TARIF JEUX 2021-2022'!$A$4325:$G$6873,4,0))</f>
        <v/>
      </c>
      <c r="K479" s="90" t="str">
        <f>IF(A479="","",VLOOKUP(A479,'[1]TARIF JEUX 2021-2022'!$A$4325:$G$6873,5,0))</f>
        <v/>
      </c>
      <c r="L479" s="91" t="str">
        <f t="shared" si="22"/>
        <v/>
      </c>
      <c r="M479" s="91" t="str">
        <f t="shared" si="23"/>
        <v/>
      </c>
      <c r="N479" s="91" t="str">
        <f t="shared" si="24"/>
        <v/>
      </c>
    </row>
    <row r="480" spans="1:14" ht="18" customHeight="1" x14ac:dyDescent="0.25">
      <c r="A480" s="86"/>
      <c r="B480" s="87" t="str">
        <f>IF(A480="","",VLOOKUP(A480,'[1]TARIF JEUX 2021-2022'!$A$4325:$G$6873,2,0))</f>
        <v/>
      </c>
      <c r="C480" s="87"/>
      <c r="D480" s="87"/>
      <c r="E480" s="87"/>
      <c r="F480" s="87"/>
      <c r="G480" s="87"/>
      <c r="H480" s="88"/>
      <c r="I480" s="89" t="str">
        <f>IF(A480="","",VLOOKUP(A480,'[1]TARIF JEUX 2021-2022'!$A$4325:$G$6873,3,0))</f>
        <v/>
      </c>
      <c r="J480" s="89" t="str">
        <f>IF(A480="","",VLOOKUP(A480,'[1]TARIF JEUX 2021-2022'!$A$4325:$G$6873,4,0))</f>
        <v/>
      </c>
      <c r="K480" s="90" t="str">
        <f>IF(A480="","",VLOOKUP(A480,'[1]TARIF JEUX 2021-2022'!$A$4325:$G$6873,5,0))</f>
        <v/>
      </c>
      <c r="L480" s="91" t="str">
        <f t="shared" si="22"/>
        <v/>
      </c>
      <c r="M480" s="91" t="str">
        <f t="shared" si="23"/>
        <v/>
      </c>
      <c r="N480" s="91" t="str">
        <f t="shared" si="24"/>
        <v/>
      </c>
    </row>
    <row r="481" spans="1:14" ht="18" customHeight="1" x14ac:dyDescent="0.25">
      <c r="A481" s="86"/>
      <c r="B481" s="87" t="str">
        <f>IF(A481="","",VLOOKUP(A481,'[1]TARIF JEUX 2021-2022'!$A$4325:$G$6873,2,0))</f>
        <v/>
      </c>
      <c r="C481" s="87"/>
      <c r="D481" s="87"/>
      <c r="E481" s="87"/>
      <c r="F481" s="87"/>
      <c r="G481" s="87"/>
      <c r="H481" s="88"/>
      <c r="I481" s="89" t="str">
        <f>IF(A481="","",VLOOKUP(A481,'[1]TARIF JEUX 2021-2022'!$A$4325:$G$6873,3,0))</f>
        <v/>
      </c>
      <c r="J481" s="89" t="str">
        <f>IF(A481="","",VLOOKUP(A481,'[1]TARIF JEUX 2021-2022'!$A$4325:$G$6873,4,0))</f>
        <v/>
      </c>
      <c r="K481" s="90" t="str">
        <f>IF(A481="","",VLOOKUP(A481,'[1]TARIF JEUX 2021-2022'!$A$4325:$G$6873,5,0))</f>
        <v/>
      </c>
      <c r="L481" s="91" t="str">
        <f t="shared" si="22"/>
        <v/>
      </c>
      <c r="M481" s="91" t="str">
        <f t="shared" si="23"/>
        <v/>
      </c>
      <c r="N481" s="91" t="str">
        <f t="shared" si="24"/>
        <v/>
      </c>
    </row>
    <row r="482" spans="1:14" ht="18" customHeight="1" x14ac:dyDescent="0.25">
      <c r="A482" s="86"/>
      <c r="B482" s="87" t="str">
        <f>IF(A482="","",VLOOKUP(A482,'[1]TARIF JEUX 2021-2022'!$A$4325:$G$6873,2,0))</f>
        <v/>
      </c>
      <c r="C482" s="87"/>
      <c r="D482" s="87"/>
      <c r="E482" s="87"/>
      <c r="F482" s="87"/>
      <c r="G482" s="87"/>
      <c r="H482" s="88"/>
      <c r="I482" s="89" t="str">
        <f>IF(A482="","",VLOOKUP(A482,'[1]TARIF JEUX 2021-2022'!$A$4325:$G$6873,3,0))</f>
        <v/>
      </c>
      <c r="J482" s="89" t="str">
        <f>IF(A482="","",VLOOKUP(A482,'[1]TARIF JEUX 2021-2022'!$A$4325:$G$6873,4,0))</f>
        <v/>
      </c>
      <c r="K482" s="90" t="str">
        <f>IF(A482="","",VLOOKUP(A482,'[1]TARIF JEUX 2021-2022'!$A$4325:$G$6873,5,0))</f>
        <v/>
      </c>
      <c r="L482" s="91" t="str">
        <f t="shared" si="22"/>
        <v/>
      </c>
      <c r="M482" s="91" t="str">
        <f t="shared" si="23"/>
        <v/>
      </c>
      <c r="N482" s="91" t="str">
        <f t="shared" si="24"/>
        <v/>
      </c>
    </row>
    <row r="483" spans="1:14" ht="18" customHeight="1" x14ac:dyDescent="0.25">
      <c r="A483" s="86"/>
      <c r="B483" s="87" t="str">
        <f>IF(A483="","",VLOOKUP(A483,'[1]TARIF JEUX 2021-2022'!$A$4325:$G$6873,2,0))</f>
        <v/>
      </c>
      <c r="C483" s="87"/>
      <c r="D483" s="87"/>
      <c r="E483" s="87"/>
      <c r="F483" s="87"/>
      <c r="G483" s="87"/>
      <c r="H483" s="88"/>
      <c r="I483" s="89" t="str">
        <f>IF(A483="","",VLOOKUP(A483,'[1]TARIF JEUX 2021-2022'!$A$4325:$G$6873,3,0))</f>
        <v/>
      </c>
      <c r="J483" s="89" t="str">
        <f>IF(A483="","",VLOOKUP(A483,'[1]TARIF JEUX 2021-2022'!$A$4325:$G$6873,4,0))</f>
        <v/>
      </c>
      <c r="K483" s="90" t="str">
        <f>IF(A483="","",VLOOKUP(A483,'[1]TARIF JEUX 2021-2022'!$A$4325:$G$6873,5,0))</f>
        <v/>
      </c>
      <c r="L483" s="91" t="str">
        <f t="shared" si="22"/>
        <v/>
      </c>
      <c r="M483" s="91" t="str">
        <f t="shared" si="23"/>
        <v/>
      </c>
      <c r="N483" s="91" t="str">
        <f t="shared" si="24"/>
        <v/>
      </c>
    </row>
    <row r="484" spans="1:14" ht="18" customHeight="1" x14ac:dyDescent="0.25">
      <c r="A484" s="86"/>
      <c r="B484" s="87" t="str">
        <f>IF(A484="","",VLOOKUP(A484,'[1]TARIF JEUX 2021-2022'!$A$4325:$G$6873,2,0))</f>
        <v/>
      </c>
      <c r="C484" s="87"/>
      <c r="D484" s="87"/>
      <c r="E484" s="87"/>
      <c r="F484" s="87"/>
      <c r="G484" s="87"/>
      <c r="H484" s="88"/>
      <c r="I484" s="89" t="str">
        <f>IF(A484="","",VLOOKUP(A484,'[1]TARIF JEUX 2021-2022'!$A$4325:$G$6873,3,0))</f>
        <v/>
      </c>
      <c r="J484" s="89" t="str">
        <f>IF(A484="","",VLOOKUP(A484,'[1]TARIF JEUX 2021-2022'!$A$4325:$G$6873,4,0))</f>
        <v/>
      </c>
      <c r="K484" s="90" t="str">
        <f>IF(A484="","",VLOOKUP(A484,'[1]TARIF JEUX 2021-2022'!$A$4325:$G$6873,5,0))</f>
        <v/>
      </c>
      <c r="L484" s="91" t="str">
        <f t="shared" si="22"/>
        <v/>
      </c>
      <c r="M484" s="91" t="str">
        <f t="shared" si="23"/>
        <v/>
      </c>
      <c r="N484" s="91" t="str">
        <f t="shared" si="24"/>
        <v/>
      </c>
    </row>
    <row r="485" spans="1:14" ht="18" customHeight="1" x14ac:dyDescent="0.25">
      <c r="A485" s="86"/>
      <c r="B485" s="87" t="str">
        <f>IF(A485="","",VLOOKUP(A485,'[1]TARIF JEUX 2021-2022'!$A$4325:$G$6873,2,0))</f>
        <v/>
      </c>
      <c r="C485" s="87"/>
      <c r="D485" s="87"/>
      <c r="E485" s="87"/>
      <c r="F485" s="87"/>
      <c r="G485" s="87"/>
      <c r="H485" s="88"/>
      <c r="I485" s="89" t="str">
        <f>IF(A485="","",VLOOKUP(A485,'[1]TARIF JEUX 2021-2022'!$A$4325:$G$6873,3,0))</f>
        <v/>
      </c>
      <c r="J485" s="89" t="str">
        <f>IF(A485="","",VLOOKUP(A485,'[1]TARIF JEUX 2021-2022'!$A$4325:$G$6873,4,0))</f>
        <v/>
      </c>
      <c r="K485" s="90" t="str">
        <f>IF(A485="","",VLOOKUP(A485,'[1]TARIF JEUX 2021-2022'!$A$4325:$G$6873,5,0))</f>
        <v/>
      </c>
      <c r="L485" s="91" t="str">
        <f t="shared" si="22"/>
        <v/>
      </c>
      <c r="M485" s="91" t="str">
        <f t="shared" si="23"/>
        <v/>
      </c>
      <c r="N485" s="91" t="str">
        <f t="shared" si="24"/>
        <v/>
      </c>
    </row>
    <row r="486" spans="1:14" ht="18" customHeight="1" x14ac:dyDescent="0.25">
      <c r="A486" s="86"/>
      <c r="B486" s="87" t="str">
        <f>IF(A486="","",VLOOKUP(A486,'[1]TARIF JEUX 2021-2022'!$A$4325:$G$6873,2,0))</f>
        <v/>
      </c>
      <c r="C486" s="87"/>
      <c r="D486" s="87"/>
      <c r="E486" s="87"/>
      <c r="F486" s="87"/>
      <c r="G486" s="87"/>
      <c r="H486" s="88"/>
      <c r="I486" s="89" t="str">
        <f>IF(A486="","",VLOOKUP(A486,'[1]TARIF JEUX 2021-2022'!$A$4325:$G$6873,3,0))</f>
        <v/>
      </c>
      <c r="J486" s="89" t="str">
        <f>IF(A486="","",VLOOKUP(A486,'[1]TARIF JEUX 2021-2022'!$A$4325:$G$6873,4,0))</f>
        <v/>
      </c>
      <c r="K486" s="90" t="str">
        <f>IF(A486="","",VLOOKUP(A486,'[1]TARIF JEUX 2021-2022'!$A$4325:$G$6873,5,0))</f>
        <v/>
      </c>
      <c r="L486" s="91" t="str">
        <f t="shared" si="22"/>
        <v/>
      </c>
      <c r="M486" s="91" t="str">
        <f t="shared" si="23"/>
        <v/>
      </c>
      <c r="N486" s="91" t="str">
        <f t="shared" si="24"/>
        <v/>
      </c>
    </row>
    <row r="487" spans="1:14" ht="18" customHeight="1" x14ac:dyDescent="0.25">
      <c r="A487" s="86"/>
      <c r="B487" s="87" t="str">
        <f>IF(A487="","",VLOOKUP(A487,'[1]TARIF JEUX 2021-2022'!$A$4325:$G$6873,2,0))</f>
        <v/>
      </c>
      <c r="C487" s="87"/>
      <c r="D487" s="87"/>
      <c r="E487" s="87"/>
      <c r="F487" s="87"/>
      <c r="G487" s="87"/>
      <c r="H487" s="88"/>
      <c r="I487" s="89" t="str">
        <f>IF(A487="","",VLOOKUP(A487,'[1]TARIF JEUX 2021-2022'!$A$4325:$G$6873,3,0))</f>
        <v/>
      </c>
      <c r="J487" s="89" t="str">
        <f>IF(A487="","",VLOOKUP(A487,'[1]TARIF JEUX 2021-2022'!$A$4325:$G$6873,4,0))</f>
        <v/>
      </c>
      <c r="K487" s="90" t="str">
        <f>IF(A487="","",VLOOKUP(A487,'[1]TARIF JEUX 2021-2022'!$A$4325:$G$6873,5,0))</f>
        <v/>
      </c>
      <c r="L487" s="91" t="str">
        <f t="shared" si="22"/>
        <v/>
      </c>
      <c r="M487" s="91" t="str">
        <f t="shared" si="23"/>
        <v/>
      </c>
      <c r="N487" s="91" t="str">
        <f t="shared" si="24"/>
        <v/>
      </c>
    </row>
    <row r="488" spans="1:14" ht="18" customHeight="1" x14ac:dyDescent="0.25">
      <c r="A488" s="86"/>
      <c r="B488" s="87" t="str">
        <f>IF(A488="","",VLOOKUP(A488,'[1]TARIF JEUX 2021-2022'!$A$4325:$G$6873,2,0))</f>
        <v/>
      </c>
      <c r="C488" s="87"/>
      <c r="D488" s="87"/>
      <c r="E488" s="87"/>
      <c r="F488" s="87"/>
      <c r="G488" s="87"/>
      <c r="H488" s="88"/>
      <c r="I488" s="89" t="str">
        <f>IF(A488="","",VLOOKUP(A488,'[1]TARIF JEUX 2021-2022'!$A$4325:$G$6873,3,0))</f>
        <v/>
      </c>
      <c r="J488" s="89" t="str">
        <f>IF(A488="","",VLOOKUP(A488,'[1]TARIF JEUX 2021-2022'!$A$4325:$G$6873,4,0))</f>
        <v/>
      </c>
      <c r="K488" s="90" t="str">
        <f>IF(A488="","",VLOOKUP(A488,'[1]TARIF JEUX 2021-2022'!$A$4325:$G$6873,5,0))</f>
        <v/>
      </c>
      <c r="L488" s="91" t="str">
        <f t="shared" si="22"/>
        <v/>
      </c>
      <c r="M488" s="91" t="str">
        <f t="shared" si="23"/>
        <v/>
      </c>
      <c r="N488" s="91" t="str">
        <f t="shared" si="24"/>
        <v/>
      </c>
    </row>
    <row r="489" spans="1:14" ht="18" customHeight="1" x14ac:dyDescent="0.25">
      <c r="A489" s="86"/>
      <c r="B489" s="87" t="str">
        <f>IF(A489="","",VLOOKUP(A489,'[1]TARIF JEUX 2021-2022'!$A$4325:$G$6873,2,0))</f>
        <v/>
      </c>
      <c r="C489" s="87"/>
      <c r="D489" s="87"/>
      <c r="E489" s="87"/>
      <c r="F489" s="87"/>
      <c r="G489" s="87"/>
      <c r="H489" s="88"/>
      <c r="I489" s="89" t="str">
        <f>IF(A489="","",VLOOKUP(A489,'[1]TARIF JEUX 2021-2022'!$A$4325:$G$6873,3,0))</f>
        <v/>
      </c>
      <c r="J489" s="89" t="str">
        <f>IF(A489="","",VLOOKUP(A489,'[1]TARIF JEUX 2021-2022'!$A$4325:$G$6873,4,0))</f>
        <v/>
      </c>
      <c r="K489" s="90" t="str">
        <f>IF(A489="","",VLOOKUP(A489,'[1]TARIF JEUX 2021-2022'!$A$4325:$G$6873,5,0))</f>
        <v/>
      </c>
      <c r="L489" s="91" t="str">
        <f t="shared" si="22"/>
        <v/>
      </c>
      <c r="M489" s="91" t="str">
        <f t="shared" si="23"/>
        <v/>
      </c>
      <c r="N489" s="91" t="str">
        <f t="shared" si="24"/>
        <v/>
      </c>
    </row>
    <row r="490" spans="1:14" ht="18" customHeight="1" x14ac:dyDescent="0.25">
      <c r="A490" s="86"/>
      <c r="B490" s="87" t="str">
        <f>IF(A490="","",VLOOKUP(A490,'[1]TARIF JEUX 2021-2022'!$A$4325:$G$6873,2,0))</f>
        <v/>
      </c>
      <c r="C490" s="87"/>
      <c r="D490" s="87"/>
      <c r="E490" s="87"/>
      <c r="F490" s="87"/>
      <c r="G490" s="87"/>
      <c r="H490" s="88"/>
      <c r="I490" s="89" t="str">
        <f>IF(A490="","",VLOOKUP(A490,'[1]TARIF JEUX 2021-2022'!$A$4325:$G$6873,3,0))</f>
        <v/>
      </c>
      <c r="J490" s="89" t="str">
        <f>IF(A490="","",VLOOKUP(A490,'[1]TARIF JEUX 2021-2022'!$A$4325:$G$6873,4,0))</f>
        <v/>
      </c>
      <c r="K490" s="90" t="str">
        <f>IF(A490="","",VLOOKUP(A490,'[1]TARIF JEUX 2021-2022'!$A$4325:$G$6873,5,0))</f>
        <v/>
      </c>
      <c r="L490" s="91" t="str">
        <f t="shared" si="22"/>
        <v/>
      </c>
      <c r="M490" s="91" t="str">
        <f t="shared" si="23"/>
        <v/>
      </c>
      <c r="N490" s="91" t="str">
        <f t="shared" si="24"/>
        <v/>
      </c>
    </row>
    <row r="491" spans="1:14" ht="18" customHeight="1" x14ac:dyDescent="0.25">
      <c r="A491" s="86"/>
      <c r="B491" s="87" t="str">
        <f>IF(A491="","",VLOOKUP(A491,'[1]TARIF JEUX 2021-2022'!$A$4325:$G$6873,2,0))</f>
        <v/>
      </c>
      <c r="C491" s="87"/>
      <c r="D491" s="87"/>
      <c r="E491" s="87"/>
      <c r="F491" s="87"/>
      <c r="G491" s="87"/>
      <c r="H491" s="88"/>
      <c r="I491" s="89" t="str">
        <f>IF(A491="","",VLOOKUP(A491,'[1]TARIF JEUX 2021-2022'!$A$4325:$G$6873,3,0))</f>
        <v/>
      </c>
      <c r="J491" s="89" t="str">
        <f>IF(A491="","",VLOOKUP(A491,'[1]TARIF JEUX 2021-2022'!$A$4325:$G$6873,4,0))</f>
        <v/>
      </c>
      <c r="K491" s="90" t="str">
        <f>IF(A491="","",VLOOKUP(A491,'[1]TARIF JEUX 2021-2022'!$A$4325:$G$6873,5,0))</f>
        <v/>
      </c>
      <c r="L491" s="91" t="str">
        <f t="shared" si="22"/>
        <v/>
      </c>
      <c r="M491" s="91" t="str">
        <f t="shared" si="23"/>
        <v/>
      </c>
      <c r="N491" s="91" t="str">
        <f t="shared" si="24"/>
        <v/>
      </c>
    </row>
    <row r="492" spans="1:14" ht="18" customHeight="1" x14ac:dyDescent="0.25">
      <c r="A492" s="86"/>
      <c r="B492" s="87" t="str">
        <f>IF(A492="","",VLOOKUP(A492,'[1]TARIF JEUX 2021-2022'!$A$4325:$G$6873,2,0))</f>
        <v/>
      </c>
      <c r="C492" s="87"/>
      <c r="D492" s="87"/>
      <c r="E492" s="87"/>
      <c r="F492" s="87"/>
      <c r="G492" s="87"/>
      <c r="H492" s="88"/>
      <c r="I492" s="89" t="str">
        <f>IF(A492="","",VLOOKUP(A492,'[1]TARIF JEUX 2021-2022'!$A$4325:$G$6873,3,0))</f>
        <v/>
      </c>
      <c r="J492" s="89" t="str">
        <f>IF(A492="","",VLOOKUP(A492,'[1]TARIF JEUX 2021-2022'!$A$4325:$G$6873,4,0))</f>
        <v/>
      </c>
      <c r="K492" s="90" t="str">
        <f>IF(A492="","",VLOOKUP(A492,'[1]TARIF JEUX 2021-2022'!$A$4325:$G$6873,5,0))</f>
        <v/>
      </c>
      <c r="L492" s="91" t="str">
        <f t="shared" si="22"/>
        <v/>
      </c>
      <c r="M492" s="91" t="str">
        <f t="shared" si="23"/>
        <v/>
      </c>
      <c r="N492" s="91" t="str">
        <f t="shared" si="24"/>
        <v/>
      </c>
    </row>
    <row r="493" spans="1:14" ht="18" customHeight="1" x14ac:dyDescent="0.25">
      <c r="A493" s="86"/>
      <c r="B493" s="87" t="str">
        <f>IF(A493="","",VLOOKUP(A493,'[1]TARIF JEUX 2021-2022'!$A$4325:$G$6873,2,0))</f>
        <v/>
      </c>
      <c r="C493" s="87"/>
      <c r="D493" s="87"/>
      <c r="E493" s="87"/>
      <c r="F493" s="87"/>
      <c r="G493" s="87"/>
      <c r="H493" s="88"/>
      <c r="I493" s="89" t="str">
        <f>IF(A493="","",VLOOKUP(A493,'[1]TARIF JEUX 2021-2022'!$A$4325:$G$6873,3,0))</f>
        <v/>
      </c>
      <c r="J493" s="89" t="str">
        <f>IF(A493="","",VLOOKUP(A493,'[1]TARIF JEUX 2021-2022'!$A$4325:$G$6873,4,0))</f>
        <v/>
      </c>
      <c r="K493" s="90" t="str">
        <f>IF(A493="","",VLOOKUP(A493,'[1]TARIF JEUX 2021-2022'!$A$4325:$G$6873,5,0))</f>
        <v/>
      </c>
      <c r="L493" s="91" t="str">
        <f t="shared" si="22"/>
        <v/>
      </c>
      <c r="M493" s="91" t="str">
        <f t="shared" si="23"/>
        <v/>
      </c>
      <c r="N493" s="91" t="str">
        <f t="shared" si="24"/>
        <v/>
      </c>
    </row>
    <row r="494" spans="1:14" ht="18" customHeight="1" x14ac:dyDescent="0.25">
      <c r="A494" s="86"/>
      <c r="B494" s="87" t="str">
        <f>IF(A494="","",VLOOKUP(A494,'[1]TARIF JEUX 2021-2022'!$A$4325:$G$6873,2,0))</f>
        <v/>
      </c>
      <c r="C494" s="87"/>
      <c r="D494" s="87"/>
      <c r="E494" s="87"/>
      <c r="F494" s="87"/>
      <c r="G494" s="87"/>
      <c r="H494" s="88"/>
      <c r="I494" s="89" t="str">
        <f>IF(A494="","",VLOOKUP(A494,'[1]TARIF JEUX 2021-2022'!$A$4325:$G$6873,3,0))</f>
        <v/>
      </c>
      <c r="J494" s="89" t="str">
        <f>IF(A494="","",VLOOKUP(A494,'[1]TARIF JEUX 2021-2022'!$A$4325:$G$6873,4,0))</f>
        <v/>
      </c>
      <c r="K494" s="90" t="str">
        <f>IF(A494="","",VLOOKUP(A494,'[1]TARIF JEUX 2021-2022'!$A$4325:$G$6873,5,0))</f>
        <v/>
      </c>
      <c r="L494" s="91" t="str">
        <f t="shared" si="22"/>
        <v/>
      </c>
      <c r="M494" s="91" t="str">
        <f t="shared" si="23"/>
        <v/>
      </c>
      <c r="N494" s="91" t="str">
        <f t="shared" si="24"/>
        <v/>
      </c>
    </row>
    <row r="495" spans="1:14" ht="18" customHeight="1" x14ac:dyDescent="0.25">
      <c r="A495" s="86"/>
      <c r="B495" s="87" t="str">
        <f>IF(A495="","",VLOOKUP(A495,'[1]TARIF JEUX 2021-2022'!$A$4325:$G$6873,2,0))</f>
        <v/>
      </c>
      <c r="C495" s="87"/>
      <c r="D495" s="87"/>
      <c r="E495" s="87"/>
      <c r="F495" s="87"/>
      <c r="G495" s="87"/>
      <c r="H495" s="88"/>
      <c r="I495" s="89" t="str">
        <f>IF(A495="","",VLOOKUP(A495,'[1]TARIF JEUX 2021-2022'!$A$4325:$G$6873,3,0))</f>
        <v/>
      </c>
      <c r="J495" s="89" t="str">
        <f>IF(A495="","",VLOOKUP(A495,'[1]TARIF JEUX 2021-2022'!$A$4325:$G$6873,4,0))</f>
        <v/>
      </c>
      <c r="K495" s="90" t="str">
        <f>IF(A495="","",VLOOKUP(A495,'[1]TARIF JEUX 2021-2022'!$A$4325:$G$6873,5,0))</f>
        <v/>
      </c>
      <c r="L495" s="91" t="str">
        <f t="shared" si="22"/>
        <v/>
      </c>
      <c r="M495" s="91" t="str">
        <f t="shared" si="23"/>
        <v/>
      </c>
      <c r="N495" s="91" t="str">
        <f t="shared" si="24"/>
        <v/>
      </c>
    </row>
    <row r="496" spans="1:14" ht="18" customHeight="1" x14ac:dyDescent="0.25">
      <c r="A496" s="86"/>
      <c r="B496" s="87" t="str">
        <f>IF(A496="","",VLOOKUP(A496,'[1]TARIF JEUX 2021-2022'!$A$4325:$G$6873,2,0))</f>
        <v/>
      </c>
      <c r="C496" s="87"/>
      <c r="D496" s="87"/>
      <c r="E496" s="87"/>
      <c r="F496" s="87"/>
      <c r="G496" s="87"/>
      <c r="H496" s="88"/>
      <c r="I496" s="89" t="str">
        <f>IF(A496="","",VLOOKUP(A496,'[1]TARIF JEUX 2021-2022'!$A$4325:$G$6873,3,0))</f>
        <v/>
      </c>
      <c r="J496" s="89" t="str">
        <f>IF(A496="","",VLOOKUP(A496,'[1]TARIF JEUX 2021-2022'!$A$4325:$G$6873,4,0))</f>
        <v/>
      </c>
      <c r="K496" s="90" t="str">
        <f>IF(A496="","",VLOOKUP(A496,'[1]TARIF JEUX 2021-2022'!$A$4325:$G$6873,5,0))</f>
        <v/>
      </c>
      <c r="L496" s="91" t="str">
        <f t="shared" si="22"/>
        <v/>
      </c>
      <c r="M496" s="91" t="str">
        <f t="shared" si="23"/>
        <v/>
      </c>
      <c r="N496" s="91" t="str">
        <f t="shared" si="24"/>
        <v/>
      </c>
    </row>
    <row r="497" spans="1:14" ht="18" customHeight="1" x14ac:dyDescent="0.25">
      <c r="A497" s="86"/>
      <c r="B497" s="87" t="str">
        <f>IF(A497="","",VLOOKUP(A497,'[1]TARIF JEUX 2021-2022'!$A$4325:$G$6873,2,0))</f>
        <v/>
      </c>
      <c r="C497" s="87"/>
      <c r="D497" s="87"/>
      <c r="E497" s="87"/>
      <c r="F497" s="87"/>
      <c r="G497" s="87"/>
      <c r="H497" s="88"/>
      <c r="I497" s="89" t="str">
        <f>IF(A497="","",VLOOKUP(A497,'[1]TARIF JEUX 2021-2022'!$A$4325:$G$6873,3,0))</f>
        <v/>
      </c>
      <c r="J497" s="89" t="str">
        <f>IF(A497="","",VLOOKUP(A497,'[1]TARIF JEUX 2021-2022'!$A$4325:$G$6873,4,0))</f>
        <v/>
      </c>
      <c r="K497" s="90" t="str">
        <f>IF(A497="","",VLOOKUP(A497,'[1]TARIF JEUX 2021-2022'!$A$4325:$G$6873,5,0))</f>
        <v/>
      </c>
      <c r="L497" s="91" t="str">
        <f t="shared" si="22"/>
        <v/>
      </c>
      <c r="M497" s="91" t="str">
        <f t="shared" si="23"/>
        <v/>
      </c>
      <c r="N497" s="91" t="str">
        <f t="shared" si="24"/>
        <v/>
      </c>
    </row>
    <row r="498" spans="1:14" ht="18" customHeight="1" x14ac:dyDescent="0.25">
      <c r="A498" s="86"/>
      <c r="B498" s="87" t="str">
        <f>IF(A498="","",VLOOKUP(A498,'[1]TARIF JEUX 2021-2022'!$A$4325:$G$6873,2,0))</f>
        <v/>
      </c>
      <c r="C498" s="87"/>
      <c r="D498" s="87"/>
      <c r="E498" s="87"/>
      <c r="F498" s="87"/>
      <c r="G498" s="87"/>
      <c r="H498" s="88"/>
      <c r="I498" s="89" t="str">
        <f>IF(A498="","",VLOOKUP(A498,'[1]TARIF JEUX 2021-2022'!$A$4325:$G$6873,3,0))</f>
        <v/>
      </c>
      <c r="J498" s="89" t="str">
        <f>IF(A498="","",VLOOKUP(A498,'[1]TARIF JEUX 2021-2022'!$A$4325:$G$6873,4,0))</f>
        <v/>
      </c>
      <c r="K498" s="90" t="str">
        <f>IF(A498="","",VLOOKUP(A498,'[1]TARIF JEUX 2021-2022'!$A$4325:$G$6873,5,0))</f>
        <v/>
      </c>
      <c r="L498" s="91" t="str">
        <f t="shared" si="22"/>
        <v/>
      </c>
      <c r="M498" s="91" t="str">
        <f t="shared" si="23"/>
        <v/>
      </c>
      <c r="N498" s="91" t="str">
        <f t="shared" si="24"/>
        <v/>
      </c>
    </row>
    <row r="499" spans="1:14" ht="18" customHeight="1" x14ac:dyDescent="0.25">
      <c r="A499" s="86"/>
      <c r="B499" s="87" t="str">
        <f>IF(A499="","",VLOOKUP(A499,'[1]TARIF JEUX 2021-2022'!$A$4325:$G$6873,2,0))</f>
        <v/>
      </c>
      <c r="C499" s="87"/>
      <c r="D499" s="87"/>
      <c r="E499" s="87"/>
      <c r="F499" s="87"/>
      <c r="G499" s="87"/>
      <c r="H499" s="88"/>
      <c r="I499" s="89" t="str">
        <f>IF(A499="","",VLOOKUP(A499,'[1]TARIF JEUX 2021-2022'!$A$4325:$G$6873,3,0))</f>
        <v/>
      </c>
      <c r="J499" s="89" t="str">
        <f>IF(A499="","",VLOOKUP(A499,'[1]TARIF JEUX 2021-2022'!$A$4325:$G$6873,4,0))</f>
        <v/>
      </c>
      <c r="K499" s="90" t="str">
        <f>IF(A499="","",VLOOKUP(A499,'[1]TARIF JEUX 2021-2022'!$A$4325:$G$6873,5,0))</f>
        <v/>
      </c>
      <c r="L499" s="91" t="str">
        <f t="shared" si="22"/>
        <v/>
      </c>
      <c r="M499" s="91" t="str">
        <f t="shared" si="23"/>
        <v/>
      </c>
      <c r="N499" s="91" t="str">
        <f t="shared" si="24"/>
        <v/>
      </c>
    </row>
    <row r="500" spans="1:14" ht="18" customHeight="1" x14ac:dyDescent="0.25">
      <c r="A500" s="86"/>
      <c r="B500" s="87" t="str">
        <f>IF(A500="","",VLOOKUP(A500,'[1]TARIF JEUX 2021-2022'!$A$4325:$G$6873,2,0))</f>
        <v/>
      </c>
      <c r="C500" s="87"/>
      <c r="D500" s="87"/>
      <c r="E500" s="87"/>
      <c r="F500" s="87"/>
      <c r="G500" s="87"/>
      <c r="H500" s="88"/>
      <c r="I500" s="89" t="str">
        <f>IF(A500="","",VLOOKUP(A500,'[1]TARIF JEUX 2021-2022'!$A$4325:$G$6873,3,0))</f>
        <v/>
      </c>
      <c r="J500" s="89" t="str">
        <f>IF(A500="","",VLOOKUP(A500,'[1]TARIF JEUX 2021-2022'!$A$4325:$G$6873,4,0))</f>
        <v/>
      </c>
      <c r="K500" s="90" t="str">
        <f>IF(A500="","",VLOOKUP(A500,'[1]TARIF JEUX 2021-2022'!$A$4325:$G$6873,5,0))</f>
        <v/>
      </c>
      <c r="L500" s="91" t="str">
        <f t="shared" si="22"/>
        <v/>
      </c>
      <c r="M500" s="91" t="str">
        <f t="shared" si="23"/>
        <v/>
      </c>
      <c r="N500" s="91" t="str">
        <f t="shared" si="24"/>
        <v/>
      </c>
    </row>
    <row r="501" spans="1:14" ht="18" customHeight="1" x14ac:dyDescent="0.25">
      <c r="A501" s="86"/>
      <c r="B501" s="87" t="str">
        <f>IF(A501="","",VLOOKUP(A501,'[1]TARIF JEUX 2021-2022'!$A$4325:$G$6873,2,0))</f>
        <v/>
      </c>
      <c r="C501" s="87"/>
      <c r="D501" s="87"/>
      <c r="E501" s="87"/>
      <c r="F501" s="87"/>
      <c r="G501" s="87"/>
      <c r="H501" s="88"/>
      <c r="I501" s="89" t="str">
        <f>IF(A501="","",VLOOKUP(A501,'[1]TARIF JEUX 2021-2022'!$A$4325:$G$6873,3,0))</f>
        <v/>
      </c>
      <c r="J501" s="89" t="str">
        <f>IF(A501="","",VLOOKUP(A501,'[1]TARIF JEUX 2021-2022'!$A$4325:$G$6873,4,0))</f>
        <v/>
      </c>
      <c r="K501" s="90" t="str">
        <f>IF(A501="","",VLOOKUP(A501,'[1]TARIF JEUX 2021-2022'!$A$4325:$G$6873,5,0))</f>
        <v/>
      </c>
      <c r="L501" s="91" t="str">
        <f t="shared" si="22"/>
        <v/>
      </c>
      <c r="M501" s="91" t="str">
        <f t="shared" si="23"/>
        <v/>
      </c>
      <c r="N501" s="91" t="str">
        <f t="shared" si="24"/>
        <v/>
      </c>
    </row>
    <row r="502" spans="1:14" ht="18" customHeight="1" x14ac:dyDescent="0.25">
      <c r="A502" s="86"/>
      <c r="B502" s="87" t="str">
        <f>IF(A502="","",VLOOKUP(A502,'[1]TARIF JEUX 2021-2022'!$A$4325:$G$6873,2,0))</f>
        <v/>
      </c>
      <c r="C502" s="87"/>
      <c r="D502" s="87"/>
      <c r="E502" s="87"/>
      <c r="F502" s="87"/>
      <c r="G502" s="87"/>
      <c r="H502" s="88"/>
      <c r="I502" s="89" t="str">
        <f>IF(A502="","",VLOOKUP(A502,'[1]TARIF JEUX 2021-2022'!$A$4325:$G$6873,3,0))</f>
        <v/>
      </c>
      <c r="J502" s="89" t="str">
        <f>IF(A502="","",VLOOKUP(A502,'[1]TARIF JEUX 2021-2022'!$A$4325:$G$6873,4,0))</f>
        <v/>
      </c>
      <c r="K502" s="90" t="str">
        <f>IF(A502="","",VLOOKUP(A502,'[1]TARIF JEUX 2021-2022'!$A$4325:$G$6873,5,0))</f>
        <v/>
      </c>
      <c r="L502" s="91" t="str">
        <f t="shared" si="22"/>
        <v/>
      </c>
      <c r="M502" s="91" t="str">
        <f t="shared" si="23"/>
        <v/>
      </c>
      <c r="N502" s="91" t="str">
        <f t="shared" si="24"/>
        <v/>
      </c>
    </row>
    <row r="503" spans="1:14" ht="18" customHeight="1" x14ac:dyDescent="0.25">
      <c r="A503" s="86"/>
      <c r="B503" s="87" t="str">
        <f>IF(A503="","",VLOOKUP(A503,'[1]TARIF JEUX 2021-2022'!$A$4325:$G$6873,2,0))</f>
        <v/>
      </c>
      <c r="C503" s="87"/>
      <c r="D503" s="87"/>
      <c r="E503" s="87"/>
      <c r="F503" s="87"/>
      <c r="G503" s="87"/>
      <c r="H503" s="88"/>
      <c r="I503" s="89" t="str">
        <f>IF(A503="","",VLOOKUP(A503,'[1]TARIF JEUX 2021-2022'!$A$4325:$G$6873,3,0))</f>
        <v/>
      </c>
      <c r="J503" s="89" t="str">
        <f>IF(A503="","",VLOOKUP(A503,'[1]TARIF JEUX 2021-2022'!$A$4325:$G$6873,4,0))</f>
        <v/>
      </c>
      <c r="K503" s="90" t="str">
        <f>IF(A503="","",VLOOKUP(A503,'[1]TARIF JEUX 2021-2022'!$A$4325:$G$6873,5,0))</f>
        <v/>
      </c>
      <c r="L503" s="91" t="str">
        <f t="shared" si="22"/>
        <v/>
      </c>
      <c r="M503" s="91" t="str">
        <f t="shared" si="23"/>
        <v/>
      </c>
      <c r="N503" s="91" t="str">
        <f t="shared" si="24"/>
        <v/>
      </c>
    </row>
    <row r="504" spans="1:14" ht="18" customHeight="1" x14ac:dyDescent="0.25">
      <c r="A504" s="86"/>
      <c r="B504" s="87" t="str">
        <f>IF(A504="","",VLOOKUP(A504,'[1]TARIF JEUX 2021-2022'!$A$4325:$G$6873,2,0))</f>
        <v/>
      </c>
      <c r="C504" s="87"/>
      <c r="D504" s="87"/>
      <c r="E504" s="87"/>
      <c r="F504" s="87"/>
      <c r="G504" s="87"/>
      <c r="H504" s="88"/>
      <c r="I504" s="89" t="str">
        <f>IF(A504="","",VLOOKUP(A504,'[1]TARIF JEUX 2021-2022'!$A$4325:$G$6873,3,0))</f>
        <v/>
      </c>
      <c r="J504" s="89" t="str">
        <f>IF(A504="","",VLOOKUP(A504,'[1]TARIF JEUX 2021-2022'!$A$4325:$G$6873,4,0))</f>
        <v/>
      </c>
      <c r="K504" s="90" t="str">
        <f>IF(A504="","",VLOOKUP(A504,'[1]TARIF JEUX 2021-2022'!$A$4325:$G$6873,5,0))</f>
        <v/>
      </c>
      <c r="L504" s="91" t="str">
        <f t="shared" si="22"/>
        <v/>
      </c>
      <c r="M504" s="91" t="str">
        <f t="shared" si="23"/>
        <v/>
      </c>
      <c r="N504" s="91" t="str">
        <f t="shared" si="24"/>
        <v/>
      </c>
    </row>
    <row r="505" spans="1:14" ht="18" customHeight="1" x14ac:dyDescent="0.25">
      <c r="A505" s="86"/>
      <c r="B505" s="87" t="str">
        <f>IF(A505="","",VLOOKUP(A505,'[1]TARIF JEUX 2021-2022'!$A$4325:$G$6873,2,0))</f>
        <v/>
      </c>
      <c r="C505" s="87"/>
      <c r="D505" s="87"/>
      <c r="E505" s="87"/>
      <c r="F505" s="87"/>
      <c r="G505" s="87"/>
      <c r="H505" s="88"/>
      <c r="I505" s="89" t="str">
        <f>IF(A505="","",VLOOKUP(A505,'[1]TARIF JEUX 2021-2022'!$A$4325:$G$6873,3,0))</f>
        <v/>
      </c>
      <c r="J505" s="89" t="str">
        <f>IF(A505="","",VLOOKUP(A505,'[1]TARIF JEUX 2021-2022'!$A$4325:$G$6873,4,0))</f>
        <v/>
      </c>
      <c r="K505" s="90" t="str">
        <f>IF(A505="","",VLOOKUP(A505,'[1]TARIF JEUX 2021-2022'!$A$4325:$G$6873,5,0))</f>
        <v/>
      </c>
      <c r="L505" s="91" t="str">
        <f t="shared" si="22"/>
        <v/>
      </c>
      <c r="M505" s="91" t="str">
        <f t="shared" si="23"/>
        <v/>
      </c>
      <c r="N505" s="91" t="str">
        <f t="shared" si="24"/>
        <v/>
      </c>
    </row>
    <row r="506" spans="1:14" ht="18" customHeight="1" x14ac:dyDescent="0.25">
      <c r="A506" s="86"/>
      <c r="B506" s="87" t="str">
        <f>IF(A506="","",VLOOKUP(A506,'[1]TARIF JEUX 2021-2022'!$A$4325:$G$6873,2,0))</f>
        <v/>
      </c>
      <c r="C506" s="87"/>
      <c r="D506" s="87"/>
      <c r="E506" s="87"/>
      <c r="F506" s="87"/>
      <c r="G506" s="87"/>
      <c r="H506" s="88"/>
      <c r="I506" s="89" t="str">
        <f>IF(A506="","",VLOOKUP(A506,'[1]TARIF JEUX 2021-2022'!$A$4325:$G$6873,3,0))</f>
        <v/>
      </c>
      <c r="J506" s="89" t="str">
        <f>IF(A506="","",VLOOKUP(A506,'[1]TARIF JEUX 2021-2022'!$A$4325:$G$6873,4,0))</f>
        <v/>
      </c>
      <c r="K506" s="90" t="str">
        <f>IF(A506="","",VLOOKUP(A506,'[1]TARIF JEUX 2021-2022'!$A$4325:$G$6873,5,0))</f>
        <v/>
      </c>
      <c r="L506" s="91" t="str">
        <f t="shared" si="22"/>
        <v/>
      </c>
      <c r="M506" s="91" t="str">
        <f t="shared" si="23"/>
        <v/>
      </c>
      <c r="N506" s="91" t="str">
        <f t="shared" si="24"/>
        <v/>
      </c>
    </row>
    <row r="507" spans="1:14" ht="18" customHeight="1" x14ac:dyDescent="0.25">
      <c r="A507" s="86"/>
      <c r="B507" s="87" t="str">
        <f>IF(A507="","",VLOOKUP(A507,'[1]TARIF JEUX 2021-2022'!$A$4325:$G$6873,2,0))</f>
        <v/>
      </c>
      <c r="C507" s="87"/>
      <c r="D507" s="87"/>
      <c r="E507" s="87"/>
      <c r="F507" s="87"/>
      <c r="G507" s="87"/>
      <c r="H507" s="88"/>
      <c r="I507" s="89" t="str">
        <f>IF(A507="","",VLOOKUP(A507,'[1]TARIF JEUX 2021-2022'!$A$4325:$G$6873,3,0))</f>
        <v/>
      </c>
      <c r="J507" s="89" t="str">
        <f>IF(A507="","",VLOOKUP(A507,'[1]TARIF JEUX 2021-2022'!$A$4325:$G$6873,4,0))</f>
        <v/>
      </c>
      <c r="K507" s="90" t="str">
        <f>IF(A507="","",VLOOKUP(A507,'[1]TARIF JEUX 2021-2022'!$A$4325:$G$6873,5,0))</f>
        <v/>
      </c>
      <c r="L507" s="91" t="str">
        <f t="shared" si="22"/>
        <v/>
      </c>
      <c r="M507" s="91" t="str">
        <f t="shared" si="23"/>
        <v/>
      </c>
      <c r="N507" s="91" t="str">
        <f t="shared" si="24"/>
        <v/>
      </c>
    </row>
    <row r="508" spans="1:14" ht="18" customHeight="1" x14ac:dyDescent="0.25">
      <c r="A508" s="86"/>
      <c r="B508" s="87" t="str">
        <f>IF(A508="","",VLOOKUP(A508,'[1]TARIF JEUX 2021-2022'!$A$4325:$G$6873,2,0))</f>
        <v/>
      </c>
      <c r="C508" s="87"/>
      <c r="D508" s="87"/>
      <c r="E508" s="87"/>
      <c r="F508" s="87"/>
      <c r="G508" s="87"/>
      <c r="H508" s="88"/>
      <c r="I508" s="89" t="str">
        <f>IF(A508="","",VLOOKUP(A508,'[1]TARIF JEUX 2021-2022'!$A$4325:$G$6873,3,0))</f>
        <v/>
      </c>
      <c r="J508" s="89" t="str">
        <f>IF(A508="","",VLOOKUP(A508,'[1]TARIF JEUX 2021-2022'!$A$4325:$G$6873,4,0))</f>
        <v/>
      </c>
      <c r="K508" s="90" t="str">
        <f>IF(A508="","",VLOOKUP(A508,'[1]TARIF JEUX 2021-2022'!$A$4325:$G$6873,5,0))</f>
        <v/>
      </c>
      <c r="L508" s="91" t="str">
        <f t="shared" si="22"/>
        <v/>
      </c>
      <c r="M508" s="91" t="str">
        <f t="shared" si="23"/>
        <v/>
      </c>
      <c r="N508" s="91" t="str">
        <f t="shared" si="24"/>
        <v/>
      </c>
    </row>
    <row r="509" spans="1:14" ht="18" customHeight="1" x14ac:dyDescent="0.25">
      <c r="A509" s="86"/>
      <c r="B509" s="87" t="str">
        <f>IF(A509="","",VLOOKUP(A509,'[1]TARIF JEUX 2021-2022'!$A$4325:$G$6873,2,0))</f>
        <v/>
      </c>
      <c r="C509" s="87"/>
      <c r="D509" s="87"/>
      <c r="E509" s="87"/>
      <c r="F509" s="87"/>
      <c r="G509" s="87"/>
      <c r="H509" s="88"/>
      <c r="I509" s="89" t="str">
        <f>IF(A509="","",VLOOKUP(A509,'[1]TARIF JEUX 2021-2022'!$A$4325:$G$6873,3,0))</f>
        <v/>
      </c>
      <c r="J509" s="89" t="str">
        <f>IF(A509="","",VLOOKUP(A509,'[1]TARIF JEUX 2021-2022'!$A$4325:$G$6873,4,0))</f>
        <v/>
      </c>
      <c r="K509" s="90" t="str">
        <f>IF(A509="","",VLOOKUP(A509,'[1]TARIF JEUX 2021-2022'!$A$4325:$G$6873,5,0))</f>
        <v/>
      </c>
      <c r="L509" s="91" t="str">
        <f t="shared" si="22"/>
        <v/>
      </c>
      <c r="M509" s="91" t="str">
        <f t="shared" si="23"/>
        <v/>
      </c>
      <c r="N509" s="91" t="str">
        <f t="shared" si="24"/>
        <v/>
      </c>
    </row>
    <row r="510" spans="1:14" ht="18" customHeight="1" x14ac:dyDescent="0.25">
      <c r="A510" s="86"/>
      <c r="B510" s="87" t="str">
        <f>IF(A510="","",VLOOKUP(A510,'[1]TARIF JEUX 2021-2022'!$A$4325:$G$6873,2,0))</f>
        <v/>
      </c>
      <c r="C510" s="87"/>
      <c r="D510" s="87"/>
      <c r="E510" s="87"/>
      <c r="F510" s="87"/>
      <c r="G510" s="87"/>
      <c r="H510" s="88"/>
      <c r="I510" s="89" t="str">
        <f>IF(A510="","",VLOOKUP(A510,'[1]TARIF JEUX 2021-2022'!$A$4325:$G$6873,3,0))</f>
        <v/>
      </c>
      <c r="J510" s="89" t="str">
        <f>IF(A510="","",VLOOKUP(A510,'[1]TARIF JEUX 2021-2022'!$A$4325:$G$6873,4,0))</f>
        <v/>
      </c>
      <c r="K510" s="90" t="str">
        <f>IF(A510="","",VLOOKUP(A510,'[1]TARIF JEUX 2021-2022'!$A$4325:$G$6873,5,0))</f>
        <v/>
      </c>
      <c r="L510" s="91" t="str">
        <f t="shared" si="22"/>
        <v/>
      </c>
      <c r="M510" s="91" t="str">
        <f t="shared" si="23"/>
        <v/>
      </c>
      <c r="N510" s="91" t="str">
        <f t="shared" si="24"/>
        <v/>
      </c>
    </row>
    <row r="511" spans="1:14" ht="18" customHeight="1" x14ac:dyDescent="0.25">
      <c r="A511" s="86"/>
      <c r="B511" s="87" t="str">
        <f>IF(A511="","",VLOOKUP(A511,'[1]TARIF JEUX 2021-2022'!$A$4325:$G$6873,2,0))</f>
        <v/>
      </c>
      <c r="C511" s="87"/>
      <c r="D511" s="87"/>
      <c r="E511" s="87"/>
      <c r="F511" s="87"/>
      <c r="G511" s="87"/>
      <c r="H511" s="88"/>
      <c r="I511" s="89" t="str">
        <f>IF(A511="","",VLOOKUP(A511,'[1]TARIF JEUX 2021-2022'!$A$4325:$G$6873,3,0))</f>
        <v/>
      </c>
      <c r="J511" s="89" t="str">
        <f>IF(A511="","",VLOOKUP(A511,'[1]TARIF JEUX 2021-2022'!$A$4325:$G$6873,4,0))</f>
        <v/>
      </c>
      <c r="K511" s="90" t="str">
        <f>IF(A511="","",VLOOKUP(A511,'[1]TARIF JEUX 2021-2022'!$A$4325:$G$6873,5,0))</f>
        <v/>
      </c>
      <c r="L511" s="91" t="str">
        <f t="shared" si="22"/>
        <v/>
      </c>
      <c r="M511" s="91" t="str">
        <f t="shared" si="23"/>
        <v/>
      </c>
      <c r="N511" s="91" t="str">
        <f t="shared" si="24"/>
        <v/>
      </c>
    </row>
    <row r="512" spans="1:14" ht="18" customHeight="1" x14ac:dyDescent="0.25">
      <c r="A512" s="86"/>
      <c r="B512" s="87" t="str">
        <f>IF(A512="","",VLOOKUP(A512,'[1]TARIF JEUX 2021-2022'!$A$4325:$G$6873,2,0))</f>
        <v/>
      </c>
      <c r="C512" s="87"/>
      <c r="D512" s="87"/>
      <c r="E512" s="87"/>
      <c r="F512" s="87"/>
      <c r="G512" s="87"/>
      <c r="H512" s="88"/>
      <c r="I512" s="89" t="str">
        <f>IF(A512="","",VLOOKUP(A512,'[1]TARIF JEUX 2021-2022'!$A$4325:$G$6873,3,0))</f>
        <v/>
      </c>
      <c r="J512" s="89" t="str">
        <f>IF(A512="","",VLOOKUP(A512,'[1]TARIF JEUX 2021-2022'!$A$4325:$G$6873,4,0))</f>
        <v/>
      </c>
      <c r="K512" s="90" t="str">
        <f>IF(A512="","",VLOOKUP(A512,'[1]TARIF JEUX 2021-2022'!$A$4325:$G$6873,5,0))</f>
        <v/>
      </c>
      <c r="L512" s="91" t="str">
        <f t="shared" si="22"/>
        <v/>
      </c>
      <c r="M512" s="91" t="str">
        <f t="shared" si="23"/>
        <v/>
      </c>
      <c r="N512" s="91" t="str">
        <f t="shared" si="24"/>
        <v/>
      </c>
    </row>
    <row r="513" spans="1:14" ht="18" customHeight="1" x14ac:dyDescent="0.25">
      <c r="A513" s="86"/>
      <c r="B513" s="87" t="str">
        <f>IF(A513="","",VLOOKUP(A513,'[1]TARIF JEUX 2021-2022'!$A$4325:$G$6873,2,0))</f>
        <v/>
      </c>
      <c r="C513" s="87"/>
      <c r="D513" s="87"/>
      <c r="E513" s="87"/>
      <c r="F513" s="87"/>
      <c r="G513" s="87"/>
      <c r="H513" s="88"/>
      <c r="I513" s="89" t="str">
        <f>IF(A513="","",VLOOKUP(A513,'[1]TARIF JEUX 2021-2022'!$A$4325:$G$6873,3,0))</f>
        <v/>
      </c>
      <c r="J513" s="89" t="str">
        <f>IF(A513="","",VLOOKUP(A513,'[1]TARIF JEUX 2021-2022'!$A$4325:$G$6873,4,0))</f>
        <v/>
      </c>
      <c r="K513" s="90" t="str">
        <f>IF(A513="","",VLOOKUP(A513,'[1]TARIF JEUX 2021-2022'!$A$4325:$G$6873,5,0))</f>
        <v/>
      </c>
      <c r="L513" s="91" t="str">
        <f t="shared" si="22"/>
        <v/>
      </c>
      <c r="M513" s="91" t="str">
        <f t="shared" si="23"/>
        <v/>
      </c>
      <c r="N513" s="91" t="str">
        <f t="shared" si="24"/>
        <v/>
      </c>
    </row>
    <row r="514" spans="1:14" ht="18" customHeight="1" x14ac:dyDescent="0.25">
      <c r="A514" s="86"/>
      <c r="B514" s="87" t="str">
        <f>IF(A514="","",VLOOKUP(A514,'[1]TARIF JEUX 2021-2022'!$A$4325:$G$6873,2,0))</f>
        <v/>
      </c>
      <c r="C514" s="87"/>
      <c r="D514" s="87"/>
      <c r="E514" s="87"/>
      <c r="F514" s="87"/>
      <c r="G514" s="87"/>
      <c r="H514" s="88"/>
      <c r="I514" s="89" t="str">
        <f>IF(A514="","",VLOOKUP(A514,'[1]TARIF JEUX 2021-2022'!$A$4325:$G$6873,3,0))</f>
        <v/>
      </c>
      <c r="J514" s="89" t="str">
        <f>IF(A514="","",VLOOKUP(A514,'[1]TARIF JEUX 2021-2022'!$A$4325:$G$6873,4,0))</f>
        <v/>
      </c>
      <c r="K514" s="90" t="str">
        <f>IF(A514="","",VLOOKUP(A514,'[1]TARIF JEUX 2021-2022'!$A$4325:$G$6873,5,0))</f>
        <v/>
      </c>
      <c r="L514" s="91" t="str">
        <f t="shared" si="22"/>
        <v/>
      </c>
      <c r="M514" s="91" t="str">
        <f t="shared" si="23"/>
        <v/>
      </c>
      <c r="N514" s="91" t="str">
        <f t="shared" si="24"/>
        <v/>
      </c>
    </row>
    <row r="515" spans="1:14" ht="18" customHeight="1" x14ac:dyDescent="0.25">
      <c r="A515" s="86"/>
      <c r="B515" s="87" t="str">
        <f>IF(A515="","",VLOOKUP(A515,'[1]TARIF JEUX 2021-2022'!$A$4325:$G$6873,2,0))</f>
        <v/>
      </c>
      <c r="C515" s="87"/>
      <c r="D515" s="87"/>
      <c r="E515" s="87"/>
      <c r="F515" s="87"/>
      <c r="G515" s="87"/>
      <c r="H515" s="88"/>
      <c r="I515" s="89" t="str">
        <f>IF(A515="","",VLOOKUP(A515,'[1]TARIF JEUX 2021-2022'!$A$4325:$G$6873,3,0))</f>
        <v/>
      </c>
      <c r="J515" s="89" t="str">
        <f>IF(A515="","",VLOOKUP(A515,'[1]TARIF JEUX 2021-2022'!$A$4325:$G$6873,4,0))</f>
        <v/>
      </c>
      <c r="K515" s="90" t="str">
        <f>IF(A515="","",VLOOKUP(A515,'[1]TARIF JEUX 2021-2022'!$A$4325:$G$6873,5,0))</f>
        <v/>
      </c>
      <c r="L515" s="91" t="str">
        <f t="shared" si="22"/>
        <v/>
      </c>
      <c r="M515" s="91" t="str">
        <f t="shared" si="23"/>
        <v/>
      </c>
      <c r="N515" s="91" t="str">
        <f t="shared" si="24"/>
        <v/>
      </c>
    </row>
    <row r="516" spans="1:14" ht="18" customHeight="1" x14ac:dyDescent="0.25">
      <c r="A516" s="86"/>
      <c r="B516" s="87" t="str">
        <f>IF(A516="","",VLOOKUP(A516,'[1]TARIF JEUX 2021-2022'!$A$4325:$G$6873,2,0))</f>
        <v/>
      </c>
      <c r="C516" s="87"/>
      <c r="D516" s="87"/>
      <c r="E516" s="87"/>
      <c r="F516" s="87"/>
      <c r="G516" s="87"/>
      <c r="H516" s="88"/>
      <c r="I516" s="89" t="str">
        <f>IF(A516="","",VLOOKUP(A516,'[1]TARIF JEUX 2021-2022'!$A$4325:$G$6873,3,0))</f>
        <v/>
      </c>
      <c r="J516" s="89" t="str">
        <f>IF(A516="","",VLOOKUP(A516,'[1]TARIF JEUX 2021-2022'!$A$4325:$G$6873,4,0))</f>
        <v/>
      </c>
      <c r="K516" s="90" t="str">
        <f>IF(A516="","",VLOOKUP(A516,'[1]TARIF JEUX 2021-2022'!$A$4325:$G$6873,5,0))</f>
        <v/>
      </c>
      <c r="L516" s="91" t="str">
        <f t="shared" si="22"/>
        <v/>
      </c>
      <c r="M516" s="91" t="str">
        <f t="shared" si="23"/>
        <v/>
      </c>
      <c r="N516" s="91" t="str">
        <f t="shared" si="24"/>
        <v/>
      </c>
    </row>
    <row r="517" spans="1:14" ht="18" customHeight="1" x14ac:dyDescent="0.25">
      <c r="A517" s="86"/>
      <c r="B517" s="87" t="str">
        <f>IF(A517="","",VLOOKUP(A517,'[1]TARIF JEUX 2021-2022'!$A$4325:$G$6873,2,0))</f>
        <v/>
      </c>
      <c r="C517" s="87"/>
      <c r="D517" s="87"/>
      <c r="E517" s="87"/>
      <c r="F517" s="87"/>
      <c r="G517" s="87"/>
      <c r="H517" s="88"/>
      <c r="I517" s="89" t="str">
        <f>IF(A517="","",VLOOKUP(A517,'[1]TARIF JEUX 2021-2022'!$A$4325:$G$6873,3,0))</f>
        <v/>
      </c>
      <c r="J517" s="89" t="str">
        <f>IF(A517="","",VLOOKUP(A517,'[1]TARIF JEUX 2021-2022'!$A$4325:$G$6873,4,0))</f>
        <v/>
      </c>
      <c r="K517" s="90" t="str">
        <f>IF(A517="","",VLOOKUP(A517,'[1]TARIF JEUX 2021-2022'!$A$4325:$G$6873,5,0))</f>
        <v/>
      </c>
      <c r="L517" s="91" t="str">
        <f t="shared" si="22"/>
        <v/>
      </c>
      <c r="M517" s="91" t="str">
        <f t="shared" si="23"/>
        <v/>
      </c>
      <c r="N517" s="91" t="str">
        <f t="shared" si="24"/>
        <v/>
      </c>
    </row>
    <row r="518" spans="1:14" ht="18" customHeight="1" x14ac:dyDescent="0.25">
      <c r="A518" s="86"/>
      <c r="B518" s="87" t="str">
        <f>IF(A518="","",VLOOKUP(A518,'[1]TARIF JEUX 2021-2022'!$A$4325:$G$6873,2,0))</f>
        <v/>
      </c>
      <c r="C518" s="87"/>
      <c r="D518" s="87"/>
      <c r="E518" s="87"/>
      <c r="F518" s="87"/>
      <c r="G518" s="87"/>
      <c r="H518" s="88"/>
      <c r="I518" s="89" t="str">
        <f>IF(A518="","",VLOOKUP(A518,'[1]TARIF JEUX 2021-2022'!$A$4325:$G$6873,3,0))</f>
        <v/>
      </c>
      <c r="J518" s="89" t="str">
        <f>IF(A518="","",VLOOKUP(A518,'[1]TARIF JEUX 2021-2022'!$A$4325:$G$6873,4,0))</f>
        <v/>
      </c>
      <c r="K518" s="90" t="str">
        <f>IF(A518="","",VLOOKUP(A518,'[1]TARIF JEUX 2021-2022'!$A$4325:$G$6873,5,0))</f>
        <v/>
      </c>
      <c r="L518" s="91" t="str">
        <f t="shared" si="22"/>
        <v/>
      </c>
      <c r="M518" s="91" t="str">
        <f t="shared" si="23"/>
        <v/>
      </c>
      <c r="N518" s="91" t="str">
        <f t="shared" si="24"/>
        <v/>
      </c>
    </row>
    <row r="519" spans="1:14" ht="18" customHeight="1" x14ac:dyDescent="0.25">
      <c r="A519" s="86"/>
      <c r="B519" s="87" t="str">
        <f>IF(A519="","",VLOOKUP(A519,'[1]TARIF JEUX 2021-2022'!$A$4325:$G$6873,2,0))</f>
        <v/>
      </c>
      <c r="C519" s="87"/>
      <c r="D519" s="87"/>
      <c r="E519" s="87"/>
      <c r="F519" s="87"/>
      <c r="G519" s="87"/>
      <c r="H519" s="88"/>
      <c r="I519" s="89" t="str">
        <f>IF(A519="","",VLOOKUP(A519,'[1]TARIF JEUX 2021-2022'!$A$4325:$G$6873,3,0))</f>
        <v/>
      </c>
      <c r="J519" s="89" t="str">
        <f>IF(A519="","",VLOOKUP(A519,'[1]TARIF JEUX 2021-2022'!$A$4325:$G$6873,4,0))</f>
        <v/>
      </c>
      <c r="K519" s="90" t="str">
        <f>IF(A519="","",VLOOKUP(A519,'[1]TARIF JEUX 2021-2022'!$A$4325:$G$6873,5,0))</f>
        <v/>
      </c>
      <c r="L519" s="91" t="str">
        <f t="shared" si="22"/>
        <v/>
      </c>
      <c r="M519" s="91" t="str">
        <f t="shared" si="23"/>
        <v/>
      </c>
      <c r="N519" s="91" t="str">
        <f t="shared" si="24"/>
        <v/>
      </c>
    </row>
    <row r="520" spans="1:14" ht="18" customHeight="1" x14ac:dyDescent="0.25">
      <c r="A520" s="86"/>
      <c r="B520" s="87" t="str">
        <f>IF(A520="","",VLOOKUP(A520,'[1]TARIF JEUX 2021-2022'!$A$4325:$G$6873,2,0))</f>
        <v/>
      </c>
      <c r="C520" s="87"/>
      <c r="D520" s="87"/>
      <c r="E520" s="87"/>
      <c r="F520" s="87"/>
      <c r="G520" s="87"/>
      <c r="H520" s="88"/>
      <c r="I520" s="89" t="str">
        <f>IF(A520="","",VLOOKUP(A520,'[1]TARIF JEUX 2021-2022'!$A$4325:$G$6873,3,0))</f>
        <v/>
      </c>
      <c r="J520" s="89" t="str">
        <f>IF(A520="","",VLOOKUP(A520,'[1]TARIF JEUX 2021-2022'!$A$4325:$G$6873,4,0))</f>
        <v/>
      </c>
      <c r="K520" s="90" t="str">
        <f>IF(A520="","",VLOOKUP(A520,'[1]TARIF JEUX 2021-2022'!$A$4325:$G$6873,5,0))</f>
        <v/>
      </c>
      <c r="L520" s="91" t="str">
        <f t="shared" si="22"/>
        <v/>
      </c>
      <c r="M520" s="91" t="str">
        <f t="shared" si="23"/>
        <v/>
      </c>
      <c r="N520" s="91" t="str">
        <f t="shared" si="24"/>
        <v/>
      </c>
    </row>
    <row r="521" spans="1:14" ht="18" customHeight="1" x14ac:dyDescent="0.25">
      <c r="A521" s="86"/>
      <c r="B521" s="87" t="str">
        <f>IF(A521="","",VLOOKUP(A521,'[1]TARIF JEUX 2021-2022'!$A$4325:$G$6873,2,0))</f>
        <v/>
      </c>
      <c r="C521" s="87"/>
      <c r="D521" s="87"/>
      <c r="E521" s="87"/>
      <c r="F521" s="87"/>
      <c r="G521" s="87"/>
      <c r="H521" s="88"/>
      <c r="I521" s="89" t="str">
        <f>IF(A521="","",VLOOKUP(A521,'[1]TARIF JEUX 2021-2022'!$A$4325:$G$6873,3,0))</f>
        <v/>
      </c>
      <c r="J521" s="89" t="str">
        <f>IF(A521="","",VLOOKUP(A521,'[1]TARIF JEUX 2021-2022'!$A$4325:$G$6873,4,0))</f>
        <v/>
      </c>
      <c r="K521" s="90" t="str">
        <f>IF(A521="","",VLOOKUP(A521,'[1]TARIF JEUX 2021-2022'!$A$4325:$G$6873,5,0))</f>
        <v/>
      </c>
      <c r="L521" s="91" t="str">
        <f t="shared" si="22"/>
        <v/>
      </c>
      <c r="M521" s="91" t="str">
        <f t="shared" si="23"/>
        <v/>
      </c>
      <c r="N521" s="91" t="str">
        <f t="shared" si="24"/>
        <v/>
      </c>
    </row>
    <row r="522" spans="1:14" ht="18" customHeight="1" x14ac:dyDescent="0.25">
      <c r="A522" s="86"/>
      <c r="B522" s="87" t="str">
        <f>IF(A522="","",VLOOKUP(A522,'[1]TARIF JEUX 2021-2022'!$A$4325:$G$6873,2,0))</f>
        <v/>
      </c>
      <c r="C522" s="87"/>
      <c r="D522" s="87"/>
      <c r="E522" s="87"/>
      <c r="F522" s="87"/>
      <c r="G522" s="87"/>
      <c r="H522" s="88"/>
      <c r="I522" s="89" t="str">
        <f>IF(A522="","",VLOOKUP(A522,'[1]TARIF JEUX 2021-2022'!$A$4325:$G$6873,3,0))</f>
        <v/>
      </c>
      <c r="J522" s="89" t="str">
        <f>IF(A522="","",VLOOKUP(A522,'[1]TARIF JEUX 2021-2022'!$A$4325:$G$6873,4,0))</f>
        <v/>
      </c>
      <c r="K522" s="90" t="str">
        <f>IF(A522="","",VLOOKUP(A522,'[1]TARIF JEUX 2021-2022'!$A$4325:$G$6873,5,0))</f>
        <v/>
      </c>
      <c r="L522" s="91" t="str">
        <f t="shared" si="22"/>
        <v/>
      </c>
      <c r="M522" s="91" t="str">
        <f t="shared" si="23"/>
        <v/>
      </c>
      <c r="N522" s="91" t="str">
        <f t="shared" si="24"/>
        <v/>
      </c>
    </row>
    <row r="523" spans="1:14" ht="18" customHeight="1" x14ac:dyDescent="0.25">
      <c r="A523" s="86"/>
      <c r="B523" s="87" t="str">
        <f>IF(A523="","",VLOOKUP(A523,'[1]TARIF JEUX 2021-2022'!$A$4325:$G$6873,2,0))</f>
        <v/>
      </c>
      <c r="C523" s="87"/>
      <c r="D523" s="87"/>
      <c r="E523" s="87"/>
      <c r="F523" s="87"/>
      <c r="G523" s="87"/>
      <c r="H523" s="88"/>
      <c r="I523" s="89" t="str">
        <f>IF(A523="","",VLOOKUP(A523,'[1]TARIF JEUX 2021-2022'!$A$4325:$G$6873,3,0))</f>
        <v/>
      </c>
      <c r="J523" s="89" t="str">
        <f>IF(A523="","",VLOOKUP(A523,'[1]TARIF JEUX 2021-2022'!$A$4325:$G$6873,4,0))</f>
        <v/>
      </c>
      <c r="K523" s="90" t="str">
        <f>IF(A523="","",VLOOKUP(A523,'[1]TARIF JEUX 2021-2022'!$A$4325:$G$6873,5,0))</f>
        <v/>
      </c>
      <c r="L523" s="91" t="str">
        <f t="shared" si="22"/>
        <v/>
      </c>
      <c r="M523" s="91" t="str">
        <f t="shared" si="23"/>
        <v/>
      </c>
      <c r="N523" s="91" t="str">
        <f t="shared" si="24"/>
        <v/>
      </c>
    </row>
    <row r="524" spans="1:14" ht="18" customHeight="1" x14ac:dyDescent="0.25">
      <c r="A524" s="86"/>
      <c r="B524" s="87" t="str">
        <f>IF(A524="","",VLOOKUP(A524,'[1]TARIF JEUX 2021-2022'!$A$4325:$G$6873,2,0))</f>
        <v/>
      </c>
      <c r="C524" s="87"/>
      <c r="D524" s="87"/>
      <c r="E524" s="87"/>
      <c r="F524" s="87"/>
      <c r="G524" s="87"/>
      <c r="H524" s="88"/>
      <c r="I524" s="89" t="str">
        <f>IF(A524="","",VLOOKUP(A524,'[1]TARIF JEUX 2021-2022'!$A$4325:$G$6873,3,0))</f>
        <v/>
      </c>
      <c r="J524" s="89" t="str">
        <f>IF(A524="","",VLOOKUP(A524,'[1]TARIF JEUX 2021-2022'!$A$4325:$G$6873,4,0))</f>
        <v/>
      </c>
      <c r="K524" s="90" t="str">
        <f>IF(A524="","",VLOOKUP(A524,'[1]TARIF JEUX 2021-2022'!$A$4325:$G$6873,5,0))</f>
        <v/>
      </c>
      <c r="L524" s="91" t="str">
        <f t="shared" si="22"/>
        <v/>
      </c>
      <c r="M524" s="91" t="str">
        <f t="shared" si="23"/>
        <v/>
      </c>
      <c r="N524" s="91" t="str">
        <f t="shared" si="24"/>
        <v/>
      </c>
    </row>
    <row r="525" spans="1:14" ht="18" customHeight="1" x14ac:dyDescent="0.25">
      <c r="A525" s="86"/>
      <c r="B525" s="87" t="str">
        <f>IF(A525="","",VLOOKUP(A525,'[1]TARIF JEUX 2021-2022'!$A$4325:$G$6873,2,0))</f>
        <v/>
      </c>
      <c r="C525" s="87"/>
      <c r="D525" s="87"/>
      <c r="E525" s="87"/>
      <c r="F525" s="87"/>
      <c r="G525" s="87"/>
      <c r="H525" s="88"/>
      <c r="I525" s="89" t="str">
        <f>IF(A525="","",VLOOKUP(A525,'[1]TARIF JEUX 2021-2022'!$A$4325:$G$6873,3,0))</f>
        <v/>
      </c>
      <c r="J525" s="89" t="str">
        <f>IF(A525="","",VLOOKUP(A525,'[1]TARIF JEUX 2021-2022'!$A$4325:$G$6873,4,0))</f>
        <v/>
      </c>
      <c r="K525" s="90" t="str">
        <f>IF(A525="","",VLOOKUP(A525,'[1]TARIF JEUX 2021-2022'!$A$4325:$G$6873,5,0))</f>
        <v/>
      </c>
      <c r="L525" s="91" t="str">
        <f t="shared" si="22"/>
        <v/>
      </c>
      <c r="M525" s="91" t="str">
        <f t="shared" si="23"/>
        <v/>
      </c>
      <c r="N525" s="91" t="str">
        <f t="shared" si="24"/>
        <v/>
      </c>
    </row>
    <row r="526" spans="1:14" ht="18" customHeight="1" x14ac:dyDescent="0.25">
      <c r="A526" s="86"/>
      <c r="B526" s="87" t="str">
        <f>IF(A526="","",VLOOKUP(A526,'[1]TARIF JEUX 2021-2022'!$A$4325:$G$6873,2,0))</f>
        <v/>
      </c>
      <c r="C526" s="87"/>
      <c r="D526" s="87"/>
      <c r="E526" s="87"/>
      <c r="F526" s="87"/>
      <c r="G526" s="87"/>
      <c r="H526" s="88"/>
      <c r="I526" s="89" t="str">
        <f>IF(A526="","",VLOOKUP(A526,'[1]TARIF JEUX 2021-2022'!$A$4325:$G$6873,3,0))</f>
        <v/>
      </c>
      <c r="J526" s="89" t="str">
        <f>IF(A526="","",VLOOKUP(A526,'[1]TARIF JEUX 2021-2022'!$A$4325:$G$6873,4,0))</f>
        <v/>
      </c>
      <c r="K526" s="90" t="str">
        <f>IF(A526="","",VLOOKUP(A526,'[1]TARIF JEUX 2021-2022'!$A$4325:$G$6873,5,0))</f>
        <v/>
      </c>
      <c r="L526" s="91" t="str">
        <f t="shared" si="22"/>
        <v/>
      </c>
      <c r="M526" s="91" t="str">
        <f t="shared" si="23"/>
        <v/>
      </c>
      <c r="N526" s="91" t="str">
        <f t="shared" si="24"/>
        <v/>
      </c>
    </row>
    <row r="527" spans="1:14" ht="18" customHeight="1" x14ac:dyDescent="0.25">
      <c r="A527" s="86"/>
      <c r="B527" s="87" t="str">
        <f>IF(A527="","",VLOOKUP(A527,'[1]TARIF JEUX 2021-2022'!$A$4325:$G$6873,2,0))</f>
        <v/>
      </c>
      <c r="C527" s="87"/>
      <c r="D527" s="87"/>
      <c r="E527" s="87"/>
      <c r="F527" s="87"/>
      <c r="G527" s="87"/>
      <c r="H527" s="88"/>
      <c r="I527" s="89" t="str">
        <f>IF(A527="","",VLOOKUP(A527,'[1]TARIF JEUX 2021-2022'!$A$4325:$G$6873,3,0))</f>
        <v/>
      </c>
      <c r="J527" s="89" t="str">
        <f>IF(A527="","",VLOOKUP(A527,'[1]TARIF JEUX 2021-2022'!$A$4325:$G$6873,4,0))</f>
        <v/>
      </c>
      <c r="K527" s="90" t="str">
        <f>IF(A527="","",VLOOKUP(A527,'[1]TARIF JEUX 2021-2022'!$A$4325:$G$6873,5,0))</f>
        <v/>
      </c>
      <c r="L527" s="91" t="str">
        <f t="shared" si="22"/>
        <v/>
      </c>
      <c r="M527" s="91" t="str">
        <f t="shared" si="23"/>
        <v/>
      </c>
      <c r="N527" s="91" t="str">
        <f t="shared" si="24"/>
        <v/>
      </c>
    </row>
    <row r="528" spans="1:14" ht="18" customHeight="1" x14ac:dyDescent="0.25">
      <c r="A528" s="86"/>
      <c r="B528" s="87" t="str">
        <f>IF(A528="","",VLOOKUP(A528,'[1]TARIF JEUX 2021-2022'!$A$4325:$G$6873,2,0))</f>
        <v/>
      </c>
      <c r="C528" s="87"/>
      <c r="D528" s="87"/>
      <c r="E528" s="87"/>
      <c r="F528" s="87"/>
      <c r="G528" s="87"/>
      <c r="H528" s="88"/>
      <c r="I528" s="89" t="str">
        <f>IF(A528="","",VLOOKUP(A528,'[1]TARIF JEUX 2021-2022'!$A$4325:$G$6873,3,0))</f>
        <v/>
      </c>
      <c r="J528" s="89" t="str">
        <f>IF(A528="","",VLOOKUP(A528,'[1]TARIF JEUX 2021-2022'!$A$4325:$G$6873,4,0))</f>
        <v/>
      </c>
      <c r="K528" s="90" t="str">
        <f>IF(A528="","",VLOOKUP(A528,'[1]TARIF JEUX 2021-2022'!$A$4325:$G$6873,5,0))</f>
        <v/>
      </c>
      <c r="L528" s="91" t="str">
        <f t="shared" si="22"/>
        <v/>
      </c>
      <c r="M528" s="91" t="str">
        <f t="shared" si="23"/>
        <v/>
      </c>
      <c r="N528" s="91" t="str">
        <f t="shared" si="24"/>
        <v/>
      </c>
    </row>
    <row r="529" spans="1:14" ht="18" customHeight="1" x14ac:dyDescent="0.25">
      <c r="A529" s="86"/>
      <c r="B529" s="87" t="str">
        <f>IF(A529="","",VLOOKUP(A529,'[1]TARIF JEUX 2021-2022'!$A$4325:$G$6873,2,0))</f>
        <v/>
      </c>
      <c r="C529" s="87"/>
      <c r="D529" s="87"/>
      <c r="E529" s="87"/>
      <c r="F529" s="87"/>
      <c r="G529" s="87"/>
      <c r="H529" s="88"/>
      <c r="I529" s="89" t="str">
        <f>IF(A529="","",VLOOKUP(A529,'[1]TARIF JEUX 2021-2022'!$A$4325:$G$6873,3,0))</f>
        <v/>
      </c>
      <c r="J529" s="89" t="str">
        <f>IF(A529="","",VLOOKUP(A529,'[1]TARIF JEUX 2021-2022'!$A$4325:$G$6873,4,0))</f>
        <v/>
      </c>
      <c r="K529" s="90" t="str">
        <f>IF(A529="","",VLOOKUP(A529,'[1]TARIF JEUX 2021-2022'!$A$4325:$G$6873,5,0))</f>
        <v/>
      </c>
      <c r="L529" s="91" t="str">
        <f t="shared" si="22"/>
        <v/>
      </c>
      <c r="M529" s="91" t="str">
        <f t="shared" si="23"/>
        <v/>
      </c>
      <c r="N529" s="91" t="str">
        <f t="shared" si="24"/>
        <v/>
      </c>
    </row>
    <row r="530" spans="1:14" ht="18" customHeight="1" x14ac:dyDescent="0.25">
      <c r="A530" s="86"/>
      <c r="B530" s="87" t="str">
        <f>IF(A530="","",VLOOKUP(A530,'[1]TARIF JEUX 2021-2022'!$A$4325:$G$6873,2,0))</f>
        <v/>
      </c>
      <c r="C530" s="87"/>
      <c r="D530" s="87"/>
      <c r="E530" s="87"/>
      <c r="F530" s="87"/>
      <c r="G530" s="87"/>
      <c r="H530" s="88"/>
      <c r="I530" s="89" t="str">
        <f>IF(A530="","",VLOOKUP(A530,'[1]TARIF JEUX 2021-2022'!$A$4325:$G$6873,3,0))</f>
        <v/>
      </c>
      <c r="J530" s="89" t="str">
        <f>IF(A530="","",VLOOKUP(A530,'[1]TARIF JEUX 2021-2022'!$A$4325:$G$6873,4,0))</f>
        <v/>
      </c>
      <c r="K530" s="90" t="str">
        <f>IF(A530="","",VLOOKUP(A530,'[1]TARIF JEUX 2021-2022'!$A$4325:$G$6873,5,0))</f>
        <v/>
      </c>
      <c r="L530" s="91" t="str">
        <f t="shared" si="22"/>
        <v/>
      </c>
      <c r="M530" s="91" t="str">
        <f t="shared" si="23"/>
        <v/>
      </c>
      <c r="N530" s="91" t="str">
        <f t="shared" si="24"/>
        <v/>
      </c>
    </row>
    <row r="531" spans="1:14" ht="18" customHeight="1" x14ac:dyDescent="0.25">
      <c r="A531" s="86"/>
      <c r="B531" s="87" t="str">
        <f>IF(A531="","",VLOOKUP(A531,'[1]TARIF JEUX 2021-2022'!$A$4325:$G$6873,2,0))</f>
        <v/>
      </c>
      <c r="C531" s="87"/>
      <c r="D531" s="87"/>
      <c r="E531" s="87"/>
      <c r="F531" s="87"/>
      <c r="G531" s="87"/>
      <c r="H531" s="88"/>
      <c r="I531" s="89" t="str">
        <f>IF(A531="","",VLOOKUP(A531,'[1]TARIF JEUX 2021-2022'!$A$4325:$G$6873,3,0))</f>
        <v/>
      </c>
      <c r="J531" s="89" t="str">
        <f>IF(A531="","",VLOOKUP(A531,'[1]TARIF JEUX 2021-2022'!$A$4325:$G$6873,4,0))</f>
        <v/>
      </c>
      <c r="K531" s="90" t="str">
        <f>IF(A531="","",VLOOKUP(A531,'[1]TARIF JEUX 2021-2022'!$A$4325:$G$6873,5,0))</f>
        <v/>
      </c>
      <c r="L531" s="91" t="str">
        <f t="shared" si="22"/>
        <v/>
      </c>
      <c r="M531" s="91" t="str">
        <f t="shared" si="23"/>
        <v/>
      </c>
      <c r="N531" s="91" t="str">
        <f t="shared" si="24"/>
        <v/>
      </c>
    </row>
    <row r="532" spans="1:14" ht="18" customHeight="1" x14ac:dyDescent="0.25">
      <c r="A532" s="86"/>
      <c r="B532" s="87" t="str">
        <f>IF(A532="","",VLOOKUP(A532,'[1]TARIF JEUX 2021-2022'!$A$4325:$G$6873,2,0))</f>
        <v/>
      </c>
      <c r="C532" s="87"/>
      <c r="D532" s="87"/>
      <c r="E532" s="87"/>
      <c r="F532" s="87"/>
      <c r="G532" s="87"/>
      <c r="H532" s="88"/>
      <c r="I532" s="89" t="str">
        <f>IF(A532="","",VLOOKUP(A532,'[1]TARIF JEUX 2021-2022'!$A$4325:$G$6873,3,0))</f>
        <v/>
      </c>
      <c r="J532" s="89" t="str">
        <f>IF(A532="","",VLOOKUP(A532,'[1]TARIF JEUX 2021-2022'!$A$4325:$G$6873,4,0))</f>
        <v/>
      </c>
      <c r="K532" s="90" t="str">
        <f>IF(A532="","",VLOOKUP(A532,'[1]TARIF JEUX 2021-2022'!$A$4325:$G$6873,5,0))</f>
        <v/>
      </c>
      <c r="L532" s="91" t="str">
        <f t="shared" si="22"/>
        <v/>
      </c>
      <c r="M532" s="91" t="str">
        <f t="shared" si="23"/>
        <v/>
      </c>
      <c r="N532" s="91" t="str">
        <f t="shared" si="24"/>
        <v/>
      </c>
    </row>
    <row r="533" spans="1:14" ht="18" customHeight="1" x14ac:dyDescent="0.25">
      <c r="A533" s="86"/>
      <c r="B533" s="87" t="str">
        <f>IF(A533="","",VLOOKUP(A533,'[1]TARIF JEUX 2021-2022'!$A$4325:$G$6873,2,0))</f>
        <v/>
      </c>
      <c r="C533" s="87"/>
      <c r="D533" s="87"/>
      <c r="E533" s="87"/>
      <c r="F533" s="87"/>
      <c r="G533" s="87"/>
      <c r="H533" s="88"/>
      <c r="I533" s="89" t="str">
        <f>IF(A533="","",VLOOKUP(A533,'[1]TARIF JEUX 2021-2022'!$A$4325:$G$6873,3,0))</f>
        <v/>
      </c>
      <c r="J533" s="89" t="str">
        <f>IF(A533="","",VLOOKUP(A533,'[1]TARIF JEUX 2021-2022'!$A$4325:$G$6873,4,0))</f>
        <v/>
      </c>
      <c r="K533" s="90" t="str">
        <f>IF(A533="","",VLOOKUP(A533,'[1]TARIF JEUX 2021-2022'!$A$4325:$G$6873,5,0))</f>
        <v/>
      </c>
      <c r="L533" s="91" t="str">
        <f t="shared" si="22"/>
        <v/>
      </c>
      <c r="M533" s="91" t="str">
        <f t="shared" si="23"/>
        <v/>
      </c>
      <c r="N533" s="91" t="str">
        <f t="shared" si="24"/>
        <v/>
      </c>
    </row>
    <row r="534" spans="1:14" ht="18" customHeight="1" x14ac:dyDescent="0.25">
      <c r="A534" s="86"/>
      <c r="B534" s="87" t="str">
        <f>IF(A534="","",VLOOKUP(A534,'[1]TARIF JEUX 2021-2022'!$A$4325:$G$6873,2,0))</f>
        <v/>
      </c>
      <c r="C534" s="87"/>
      <c r="D534" s="87"/>
      <c r="E534" s="87"/>
      <c r="F534" s="87"/>
      <c r="G534" s="87"/>
      <c r="H534" s="88"/>
      <c r="I534" s="89" t="str">
        <f>IF(A534="","",VLOOKUP(A534,'[1]TARIF JEUX 2021-2022'!$A$4325:$G$6873,3,0))</f>
        <v/>
      </c>
      <c r="J534" s="89" t="str">
        <f>IF(A534="","",VLOOKUP(A534,'[1]TARIF JEUX 2021-2022'!$A$4325:$G$6873,4,0))</f>
        <v/>
      </c>
      <c r="K534" s="90" t="str">
        <f>IF(A534="","",VLOOKUP(A534,'[1]TARIF JEUX 2021-2022'!$A$4325:$G$6873,5,0))</f>
        <v/>
      </c>
      <c r="L534" s="91" t="str">
        <f t="shared" si="22"/>
        <v/>
      </c>
      <c r="M534" s="91" t="str">
        <f t="shared" si="23"/>
        <v/>
      </c>
      <c r="N534" s="91" t="str">
        <f t="shared" si="24"/>
        <v/>
      </c>
    </row>
    <row r="535" spans="1:14" ht="18" customHeight="1" x14ac:dyDescent="0.25">
      <c r="A535" s="86"/>
      <c r="B535" s="87" t="str">
        <f>IF(A535="","",VLOOKUP(A535,'[1]TARIF JEUX 2021-2022'!$A$4325:$G$6873,2,0))</f>
        <v/>
      </c>
      <c r="C535" s="87"/>
      <c r="D535" s="87"/>
      <c r="E535" s="87"/>
      <c r="F535" s="87"/>
      <c r="G535" s="87"/>
      <c r="H535" s="88"/>
      <c r="I535" s="89" t="str">
        <f>IF(A535="","",VLOOKUP(A535,'[1]TARIF JEUX 2021-2022'!$A$4325:$G$6873,3,0))</f>
        <v/>
      </c>
      <c r="J535" s="89" t="str">
        <f>IF(A535="","",VLOOKUP(A535,'[1]TARIF JEUX 2021-2022'!$A$4325:$G$6873,4,0))</f>
        <v/>
      </c>
      <c r="K535" s="90" t="str">
        <f>IF(A535="","",VLOOKUP(A535,'[1]TARIF JEUX 2021-2022'!$A$4325:$G$6873,5,0))</f>
        <v/>
      </c>
      <c r="L535" s="91" t="str">
        <f t="shared" ref="L535:L572" si="25">IFERROR(H535*J535,"")</f>
        <v/>
      </c>
      <c r="M535" s="91" t="str">
        <f t="shared" ref="M535:M572" si="26">IFERROR(N535-L535,"")</f>
        <v/>
      </c>
      <c r="N535" s="91" t="str">
        <f t="shared" ref="N535:N572" si="27">IFERROR(L535+(L535*K535),"")</f>
        <v/>
      </c>
    </row>
    <row r="536" spans="1:14" ht="18" customHeight="1" x14ac:dyDescent="0.25">
      <c r="A536" s="86"/>
      <c r="B536" s="87" t="str">
        <f>IF(A536="","",VLOOKUP(A536,'[1]TARIF JEUX 2021-2022'!$A$4325:$G$6873,2,0))</f>
        <v/>
      </c>
      <c r="C536" s="87"/>
      <c r="D536" s="87"/>
      <c r="E536" s="87"/>
      <c r="F536" s="87"/>
      <c r="G536" s="87"/>
      <c r="H536" s="88"/>
      <c r="I536" s="89" t="str">
        <f>IF(A536="","",VLOOKUP(A536,'[1]TARIF JEUX 2021-2022'!$A$4325:$G$6873,3,0))</f>
        <v/>
      </c>
      <c r="J536" s="89" t="str">
        <f>IF(A536="","",VLOOKUP(A536,'[1]TARIF JEUX 2021-2022'!$A$4325:$G$6873,4,0))</f>
        <v/>
      </c>
      <c r="K536" s="90" t="str">
        <f>IF(A536="","",VLOOKUP(A536,'[1]TARIF JEUX 2021-2022'!$A$4325:$G$6873,5,0))</f>
        <v/>
      </c>
      <c r="L536" s="91" t="str">
        <f t="shared" si="25"/>
        <v/>
      </c>
      <c r="M536" s="91" t="str">
        <f t="shared" si="26"/>
        <v/>
      </c>
      <c r="N536" s="91" t="str">
        <f t="shared" si="27"/>
        <v/>
      </c>
    </row>
    <row r="537" spans="1:14" ht="18" customHeight="1" x14ac:dyDescent="0.25">
      <c r="A537" s="86"/>
      <c r="B537" s="87" t="str">
        <f>IF(A537="","",VLOOKUP(A537,'[1]TARIF JEUX 2021-2022'!$A$4325:$G$6873,2,0))</f>
        <v/>
      </c>
      <c r="C537" s="87"/>
      <c r="D537" s="87"/>
      <c r="E537" s="87"/>
      <c r="F537" s="87"/>
      <c r="G537" s="87"/>
      <c r="H537" s="88"/>
      <c r="I537" s="89" t="str">
        <f>IF(A537="","",VLOOKUP(A537,'[1]TARIF JEUX 2021-2022'!$A$4325:$G$6873,3,0))</f>
        <v/>
      </c>
      <c r="J537" s="89" t="str">
        <f>IF(A537="","",VLOOKUP(A537,'[1]TARIF JEUX 2021-2022'!$A$4325:$G$6873,4,0))</f>
        <v/>
      </c>
      <c r="K537" s="90" t="str">
        <f>IF(A537="","",VLOOKUP(A537,'[1]TARIF JEUX 2021-2022'!$A$4325:$G$6873,5,0))</f>
        <v/>
      </c>
      <c r="L537" s="91" t="str">
        <f t="shared" si="25"/>
        <v/>
      </c>
      <c r="M537" s="91" t="str">
        <f t="shared" si="26"/>
        <v/>
      </c>
      <c r="N537" s="91" t="str">
        <f t="shared" si="27"/>
        <v/>
      </c>
    </row>
    <row r="538" spans="1:14" ht="18" customHeight="1" x14ac:dyDescent="0.25">
      <c r="A538" s="86"/>
      <c r="B538" s="87" t="str">
        <f>IF(A538="","",VLOOKUP(A538,'[1]TARIF JEUX 2021-2022'!$A$4325:$G$6873,2,0))</f>
        <v/>
      </c>
      <c r="C538" s="87"/>
      <c r="D538" s="87"/>
      <c r="E538" s="87"/>
      <c r="F538" s="87"/>
      <c r="G538" s="87"/>
      <c r="H538" s="88"/>
      <c r="I538" s="89" t="str">
        <f>IF(A538="","",VLOOKUP(A538,'[1]TARIF JEUX 2021-2022'!$A$4325:$G$6873,3,0))</f>
        <v/>
      </c>
      <c r="J538" s="89" t="str">
        <f>IF(A538="","",VLOOKUP(A538,'[1]TARIF JEUX 2021-2022'!$A$4325:$G$6873,4,0))</f>
        <v/>
      </c>
      <c r="K538" s="90" t="str">
        <f>IF(A538="","",VLOOKUP(A538,'[1]TARIF JEUX 2021-2022'!$A$4325:$G$6873,5,0))</f>
        <v/>
      </c>
      <c r="L538" s="91" t="str">
        <f t="shared" si="25"/>
        <v/>
      </c>
      <c r="M538" s="91" t="str">
        <f t="shared" si="26"/>
        <v/>
      </c>
      <c r="N538" s="91" t="str">
        <f t="shared" si="27"/>
        <v/>
      </c>
    </row>
    <row r="539" spans="1:14" ht="18" customHeight="1" x14ac:dyDescent="0.25">
      <c r="A539" s="86"/>
      <c r="B539" s="87" t="str">
        <f>IF(A539="","",VLOOKUP(A539,'[1]TARIF JEUX 2021-2022'!$A$4325:$G$6873,2,0))</f>
        <v/>
      </c>
      <c r="C539" s="87"/>
      <c r="D539" s="87"/>
      <c r="E539" s="87"/>
      <c r="F539" s="87"/>
      <c r="G539" s="87"/>
      <c r="H539" s="88"/>
      <c r="I539" s="89" t="str">
        <f>IF(A539="","",VLOOKUP(A539,'[1]TARIF JEUX 2021-2022'!$A$4325:$G$6873,3,0))</f>
        <v/>
      </c>
      <c r="J539" s="89" t="str">
        <f>IF(A539="","",VLOOKUP(A539,'[1]TARIF JEUX 2021-2022'!$A$4325:$G$6873,4,0))</f>
        <v/>
      </c>
      <c r="K539" s="90" t="str">
        <f>IF(A539="","",VLOOKUP(A539,'[1]TARIF JEUX 2021-2022'!$A$4325:$G$6873,5,0))</f>
        <v/>
      </c>
      <c r="L539" s="91" t="str">
        <f t="shared" si="25"/>
        <v/>
      </c>
      <c r="M539" s="91" t="str">
        <f t="shared" si="26"/>
        <v/>
      </c>
      <c r="N539" s="91" t="str">
        <f t="shared" si="27"/>
        <v/>
      </c>
    </row>
    <row r="540" spans="1:14" ht="18" customHeight="1" x14ac:dyDescent="0.25">
      <c r="A540" s="86"/>
      <c r="B540" s="87" t="str">
        <f>IF(A540="","",VLOOKUP(A540,'[1]TARIF JEUX 2021-2022'!$A$4325:$G$6873,2,0))</f>
        <v/>
      </c>
      <c r="C540" s="87"/>
      <c r="D540" s="87"/>
      <c r="E540" s="87"/>
      <c r="F540" s="87"/>
      <c r="G540" s="87"/>
      <c r="H540" s="88"/>
      <c r="I540" s="89" t="str">
        <f>IF(A540="","",VLOOKUP(A540,'[1]TARIF JEUX 2021-2022'!$A$4325:$G$6873,3,0))</f>
        <v/>
      </c>
      <c r="J540" s="89" t="str">
        <f>IF(A540="","",VLOOKUP(A540,'[1]TARIF JEUX 2021-2022'!$A$4325:$G$6873,4,0))</f>
        <v/>
      </c>
      <c r="K540" s="90" t="str">
        <f>IF(A540="","",VLOOKUP(A540,'[1]TARIF JEUX 2021-2022'!$A$4325:$G$6873,5,0))</f>
        <v/>
      </c>
      <c r="L540" s="91" t="str">
        <f t="shared" si="25"/>
        <v/>
      </c>
      <c r="M540" s="91" t="str">
        <f t="shared" si="26"/>
        <v/>
      </c>
      <c r="N540" s="91" t="str">
        <f t="shared" si="27"/>
        <v/>
      </c>
    </row>
    <row r="541" spans="1:14" ht="18" customHeight="1" x14ac:dyDescent="0.25">
      <c r="A541" s="86"/>
      <c r="B541" s="87" t="str">
        <f>IF(A541="","",VLOOKUP(A541,'[1]TARIF JEUX 2021-2022'!$A$4325:$G$6873,2,0))</f>
        <v/>
      </c>
      <c r="C541" s="87"/>
      <c r="D541" s="87"/>
      <c r="E541" s="87"/>
      <c r="F541" s="87"/>
      <c r="G541" s="87"/>
      <c r="H541" s="88"/>
      <c r="I541" s="89" t="str">
        <f>IF(A541="","",VLOOKUP(A541,'[1]TARIF JEUX 2021-2022'!$A$4325:$G$6873,3,0))</f>
        <v/>
      </c>
      <c r="J541" s="89" t="str">
        <f>IF(A541="","",VLOOKUP(A541,'[1]TARIF JEUX 2021-2022'!$A$4325:$G$6873,4,0))</f>
        <v/>
      </c>
      <c r="K541" s="90" t="str">
        <f>IF(A541="","",VLOOKUP(A541,'[1]TARIF JEUX 2021-2022'!$A$4325:$G$6873,5,0))</f>
        <v/>
      </c>
      <c r="L541" s="91" t="str">
        <f t="shared" si="25"/>
        <v/>
      </c>
      <c r="M541" s="91" t="str">
        <f t="shared" si="26"/>
        <v/>
      </c>
      <c r="N541" s="91" t="str">
        <f t="shared" si="27"/>
        <v/>
      </c>
    </row>
    <row r="542" spans="1:14" ht="18" customHeight="1" x14ac:dyDescent="0.25">
      <c r="A542" s="86"/>
      <c r="B542" s="87" t="str">
        <f>IF(A542="","",VLOOKUP(A542,'[1]TARIF JEUX 2021-2022'!$A$4325:$G$6873,2,0))</f>
        <v/>
      </c>
      <c r="C542" s="87"/>
      <c r="D542" s="87"/>
      <c r="E542" s="87"/>
      <c r="F542" s="87"/>
      <c r="G542" s="87"/>
      <c r="H542" s="88"/>
      <c r="I542" s="89" t="str">
        <f>IF(A542="","",VLOOKUP(A542,'[1]TARIF JEUX 2021-2022'!$A$4325:$G$6873,3,0))</f>
        <v/>
      </c>
      <c r="J542" s="89" t="str">
        <f>IF(A542="","",VLOOKUP(A542,'[1]TARIF JEUX 2021-2022'!$A$4325:$G$6873,4,0))</f>
        <v/>
      </c>
      <c r="K542" s="90" t="str">
        <f>IF(A542="","",VLOOKUP(A542,'[1]TARIF JEUX 2021-2022'!$A$4325:$G$6873,5,0))</f>
        <v/>
      </c>
      <c r="L542" s="91" t="str">
        <f t="shared" si="25"/>
        <v/>
      </c>
      <c r="M542" s="91" t="str">
        <f t="shared" si="26"/>
        <v/>
      </c>
      <c r="N542" s="91" t="str">
        <f t="shared" si="27"/>
        <v/>
      </c>
    </row>
    <row r="543" spans="1:14" ht="18" customHeight="1" x14ac:dyDescent="0.25">
      <c r="A543" s="86"/>
      <c r="B543" s="87" t="str">
        <f>IF(A543="","",VLOOKUP(A543,'[1]TARIF JEUX 2021-2022'!$A$4325:$G$6873,2,0))</f>
        <v/>
      </c>
      <c r="C543" s="87"/>
      <c r="D543" s="87"/>
      <c r="E543" s="87"/>
      <c r="F543" s="87"/>
      <c r="G543" s="87"/>
      <c r="H543" s="88"/>
      <c r="I543" s="89" t="str">
        <f>IF(A543="","",VLOOKUP(A543,'[1]TARIF JEUX 2021-2022'!$A$4325:$G$6873,3,0))</f>
        <v/>
      </c>
      <c r="J543" s="89" t="str">
        <f>IF(A543="","",VLOOKUP(A543,'[1]TARIF JEUX 2021-2022'!$A$4325:$G$6873,4,0))</f>
        <v/>
      </c>
      <c r="K543" s="90" t="str">
        <f>IF(A543="","",VLOOKUP(A543,'[1]TARIF JEUX 2021-2022'!$A$4325:$G$6873,5,0))</f>
        <v/>
      </c>
      <c r="L543" s="91" t="str">
        <f t="shared" si="25"/>
        <v/>
      </c>
      <c r="M543" s="91" t="str">
        <f t="shared" si="26"/>
        <v/>
      </c>
      <c r="N543" s="91" t="str">
        <f t="shared" si="27"/>
        <v/>
      </c>
    </row>
    <row r="544" spans="1:14" ht="18" customHeight="1" x14ac:dyDescent="0.25">
      <c r="A544" s="86"/>
      <c r="B544" s="87" t="str">
        <f>IF(A544="","",VLOOKUP(A544,'[1]TARIF JEUX 2021-2022'!$A$4325:$G$6873,2,0))</f>
        <v/>
      </c>
      <c r="C544" s="87"/>
      <c r="D544" s="87"/>
      <c r="E544" s="87"/>
      <c r="F544" s="87"/>
      <c r="G544" s="87"/>
      <c r="H544" s="88"/>
      <c r="I544" s="89" t="str">
        <f>IF(A544="","",VLOOKUP(A544,'[1]TARIF JEUX 2021-2022'!$A$4325:$G$6873,3,0))</f>
        <v/>
      </c>
      <c r="J544" s="89" t="str">
        <f>IF(A544="","",VLOOKUP(A544,'[1]TARIF JEUX 2021-2022'!$A$4325:$G$6873,4,0))</f>
        <v/>
      </c>
      <c r="K544" s="90" t="str">
        <f>IF(A544="","",VLOOKUP(A544,'[1]TARIF JEUX 2021-2022'!$A$4325:$G$6873,5,0))</f>
        <v/>
      </c>
      <c r="L544" s="91" t="str">
        <f t="shared" si="25"/>
        <v/>
      </c>
      <c r="M544" s="91" t="str">
        <f t="shared" si="26"/>
        <v/>
      </c>
      <c r="N544" s="91" t="str">
        <f t="shared" si="27"/>
        <v/>
      </c>
    </row>
    <row r="545" spans="1:14" ht="18" customHeight="1" x14ac:dyDescent="0.25">
      <c r="A545" s="86"/>
      <c r="B545" s="87" t="str">
        <f>IF(A545="","",VLOOKUP(A545,'[1]TARIF JEUX 2021-2022'!$A$4325:$G$6873,2,0))</f>
        <v/>
      </c>
      <c r="C545" s="87"/>
      <c r="D545" s="87"/>
      <c r="E545" s="87"/>
      <c r="F545" s="87"/>
      <c r="G545" s="87"/>
      <c r="H545" s="88"/>
      <c r="I545" s="89" t="str">
        <f>IF(A545="","",VLOOKUP(A545,'[1]TARIF JEUX 2021-2022'!$A$4325:$G$6873,3,0))</f>
        <v/>
      </c>
      <c r="J545" s="89" t="str">
        <f>IF(A545="","",VLOOKUP(A545,'[1]TARIF JEUX 2021-2022'!$A$4325:$G$6873,4,0))</f>
        <v/>
      </c>
      <c r="K545" s="90" t="str">
        <f>IF(A545="","",VLOOKUP(A545,'[1]TARIF JEUX 2021-2022'!$A$4325:$G$6873,5,0))</f>
        <v/>
      </c>
      <c r="L545" s="91" t="str">
        <f t="shared" si="25"/>
        <v/>
      </c>
      <c r="M545" s="91" t="str">
        <f t="shared" si="26"/>
        <v/>
      </c>
      <c r="N545" s="91" t="str">
        <f t="shared" si="27"/>
        <v/>
      </c>
    </row>
    <row r="546" spans="1:14" ht="18" customHeight="1" x14ac:dyDescent="0.25">
      <c r="A546" s="86"/>
      <c r="B546" s="87" t="str">
        <f>IF(A546="","",VLOOKUP(A546,'[1]TARIF JEUX 2021-2022'!$A$4325:$G$6873,2,0))</f>
        <v/>
      </c>
      <c r="C546" s="87"/>
      <c r="D546" s="87"/>
      <c r="E546" s="87"/>
      <c r="F546" s="87"/>
      <c r="G546" s="87"/>
      <c r="H546" s="88"/>
      <c r="I546" s="89" t="str">
        <f>IF(A546="","",VLOOKUP(A546,'[1]TARIF JEUX 2021-2022'!$A$4325:$G$6873,3,0))</f>
        <v/>
      </c>
      <c r="J546" s="89" t="str">
        <f>IF(A546="","",VLOOKUP(A546,'[1]TARIF JEUX 2021-2022'!$A$4325:$G$6873,4,0))</f>
        <v/>
      </c>
      <c r="K546" s="90" t="str">
        <f>IF(A546="","",VLOOKUP(A546,'[1]TARIF JEUX 2021-2022'!$A$4325:$G$6873,5,0))</f>
        <v/>
      </c>
      <c r="L546" s="91" t="str">
        <f t="shared" si="25"/>
        <v/>
      </c>
      <c r="M546" s="91" t="str">
        <f t="shared" si="26"/>
        <v/>
      </c>
      <c r="N546" s="91" t="str">
        <f t="shared" si="27"/>
        <v/>
      </c>
    </row>
    <row r="547" spans="1:14" ht="18" customHeight="1" x14ac:dyDescent="0.25">
      <c r="A547" s="86"/>
      <c r="B547" s="87" t="str">
        <f>IF(A547="","",VLOOKUP(A547,'[1]TARIF JEUX 2021-2022'!$A$4325:$G$6873,2,0))</f>
        <v/>
      </c>
      <c r="C547" s="87"/>
      <c r="D547" s="87"/>
      <c r="E547" s="87"/>
      <c r="F547" s="87"/>
      <c r="G547" s="87"/>
      <c r="H547" s="88"/>
      <c r="I547" s="89" t="str">
        <f>IF(A547="","",VLOOKUP(A547,'[1]TARIF JEUX 2021-2022'!$A$4325:$G$6873,3,0))</f>
        <v/>
      </c>
      <c r="J547" s="89" t="str">
        <f>IF(A547="","",VLOOKUP(A547,'[1]TARIF JEUX 2021-2022'!$A$4325:$G$6873,4,0))</f>
        <v/>
      </c>
      <c r="K547" s="90" t="str">
        <f>IF(A547="","",VLOOKUP(A547,'[1]TARIF JEUX 2021-2022'!$A$4325:$G$6873,5,0))</f>
        <v/>
      </c>
      <c r="L547" s="91" t="str">
        <f t="shared" si="25"/>
        <v/>
      </c>
      <c r="M547" s="91" t="str">
        <f t="shared" si="26"/>
        <v/>
      </c>
      <c r="N547" s="91" t="str">
        <f t="shared" si="27"/>
        <v/>
      </c>
    </row>
    <row r="548" spans="1:14" ht="18" customHeight="1" x14ac:dyDescent="0.25">
      <c r="A548" s="86"/>
      <c r="B548" s="87" t="str">
        <f>IF(A548="","",VLOOKUP(A548,'[1]TARIF JEUX 2021-2022'!$A$4325:$G$6873,2,0))</f>
        <v/>
      </c>
      <c r="C548" s="87"/>
      <c r="D548" s="87"/>
      <c r="E548" s="87"/>
      <c r="F548" s="87"/>
      <c r="G548" s="87"/>
      <c r="H548" s="88"/>
      <c r="I548" s="89" t="str">
        <f>IF(A548="","",VLOOKUP(A548,'[1]TARIF JEUX 2021-2022'!$A$4325:$G$6873,3,0))</f>
        <v/>
      </c>
      <c r="J548" s="89" t="str">
        <f>IF(A548="","",VLOOKUP(A548,'[1]TARIF JEUX 2021-2022'!$A$4325:$G$6873,4,0))</f>
        <v/>
      </c>
      <c r="K548" s="90" t="str">
        <f>IF(A548="","",VLOOKUP(A548,'[1]TARIF JEUX 2021-2022'!$A$4325:$G$6873,5,0))</f>
        <v/>
      </c>
      <c r="L548" s="91" t="str">
        <f t="shared" si="25"/>
        <v/>
      </c>
      <c r="M548" s="91" t="str">
        <f t="shared" si="26"/>
        <v/>
      </c>
      <c r="N548" s="91" t="str">
        <f t="shared" si="27"/>
        <v/>
      </c>
    </row>
    <row r="549" spans="1:14" ht="18" customHeight="1" x14ac:dyDescent="0.25">
      <c r="A549" s="86"/>
      <c r="B549" s="87" t="str">
        <f>IF(A549="","",VLOOKUP(A549,'[1]TARIF JEUX 2021-2022'!$A$4325:$G$6873,2,0))</f>
        <v/>
      </c>
      <c r="C549" s="87"/>
      <c r="D549" s="87"/>
      <c r="E549" s="87"/>
      <c r="F549" s="87"/>
      <c r="G549" s="87"/>
      <c r="H549" s="88"/>
      <c r="I549" s="89" t="str">
        <f>IF(A549="","",VLOOKUP(A549,'[1]TARIF JEUX 2021-2022'!$A$4325:$G$6873,3,0))</f>
        <v/>
      </c>
      <c r="J549" s="89" t="str">
        <f>IF(A549="","",VLOOKUP(A549,'[1]TARIF JEUX 2021-2022'!$A$4325:$G$6873,4,0))</f>
        <v/>
      </c>
      <c r="K549" s="90" t="str">
        <f>IF(A549="","",VLOOKUP(A549,'[1]TARIF JEUX 2021-2022'!$A$4325:$G$6873,5,0))</f>
        <v/>
      </c>
      <c r="L549" s="91" t="str">
        <f t="shared" si="25"/>
        <v/>
      </c>
      <c r="M549" s="91" t="str">
        <f t="shared" si="26"/>
        <v/>
      </c>
      <c r="N549" s="91" t="str">
        <f t="shared" si="27"/>
        <v/>
      </c>
    </row>
    <row r="550" spans="1:14" ht="18" customHeight="1" x14ac:dyDescent="0.25">
      <c r="A550" s="86"/>
      <c r="B550" s="87" t="str">
        <f>IF(A550="","",VLOOKUP(A550,'[1]TARIF JEUX 2021-2022'!$A$4325:$G$6873,2,0))</f>
        <v/>
      </c>
      <c r="C550" s="87"/>
      <c r="D550" s="87"/>
      <c r="E550" s="87"/>
      <c r="F550" s="87"/>
      <c r="G550" s="87"/>
      <c r="H550" s="88"/>
      <c r="I550" s="89" t="str">
        <f>IF(A550="","",VLOOKUP(A550,'[1]TARIF JEUX 2021-2022'!$A$4325:$G$6873,3,0))</f>
        <v/>
      </c>
      <c r="J550" s="89" t="str">
        <f>IF(A550="","",VLOOKUP(A550,'[1]TARIF JEUX 2021-2022'!$A$4325:$G$6873,4,0))</f>
        <v/>
      </c>
      <c r="K550" s="90" t="str">
        <f>IF(A550="","",VLOOKUP(A550,'[1]TARIF JEUX 2021-2022'!$A$4325:$G$6873,5,0))</f>
        <v/>
      </c>
      <c r="L550" s="91" t="str">
        <f t="shared" si="25"/>
        <v/>
      </c>
      <c r="M550" s="91" t="str">
        <f t="shared" si="26"/>
        <v/>
      </c>
      <c r="N550" s="91" t="str">
        <f t="shared" si="27"/>
        <v/>
      </c>
    </row>
    <row r="551" spans="1:14" ht="18" customHeight="1" x14ac:dyDescent="0.25">
      <c r="A551" s="86"/>
      <c r="B551" s="87" t="str">
        <f>IF(A551="","",VLOOKUP(A551,'[1]TARIF JEUX 2021-2022'!$A$4325:$G$6873,2,0))</f>
        <v/>
      </c>
      <c r="C551" s="87"/>
      <c r="D551" s="87"/>
      <c r="E551" s="87"/>
      <c r="F551" s="87"/>
      <c r="G551" s="87"/>
      <c r="H551" s="88"/>
      <c r="I551" s="89" t="str">
        <f>IF(A551="","",VLOOKUP(A551,'[1]TARIF JEUX 2021-2022'!$A$4325:$G$6873,3,0))</f>
        <v/>
      </c>
      <c r="J551" s="89" t="str">
        <f>IF(A551="","",VLOOKUP(A551,'[1]TARIF JEUX 2021-2022'!$A$4325:$G$6873,4,0))</f>
        <v/>
      </c>
      <c r="K551" s="90" t="str">
        <f>IF(A551="","",VLOOKUP(A551,'[1]TARIF JEUX 2021-2022'!$A$4325:$G$6873,5,0))</f>
        <v/>
      </c>
      <c r="L551" s="91" t="str">
        <f t="shared" si="25"/>
        <v/>
      </c>
      <c r="M551" s="91" t="str">
        <f t="shared" si="26"/>
        <v/>
      </c>
      <c r="N551" s="91" t="str">
        <f t="shared" si="27"/>
        <v/>
      </c>
    </row>
    <row r="552" spans="1:14" ht="18" customHeight="1" x14ac:dyDescent="0.25">
      <c r="A552" s="86"/>
      <c r="B552" s="87" t="str">
        <f>IF(A552="","",VLOOKUP(A552,'[1]TARIF JEUX 2021-2022'!$A$4325:$G$6873,2,0))</f>
        <v/>
      </c>
      <c r="C552" s="87"/>
      <c r="D552" s="87"/>
      <c r="E552" s="87"/>
      <c r="F552" s="87"/>
      <c r="G552" s="87"/>
      <c r="H552" s="88"/>
      <c r="I552" s="89" t="str">
        <f>IF(A552="","",VLOOKUP(A552,'[1]TARIF JEUX 2021-2022'!$A$4325:$G$6873,3,0))</f>
        <v/>
      </c>
      <c r="J552" s="89" t="str">
        <f>IF(A552="","",VLOOKUP(A552,'[1]TARIF JEUX 2021-2022'!$A$4325:$G$6873,4,0))</f>
        <v/>
      </c>
      <c r="K552" s="90" t="str">
        <f>IF(A552="","",VLOOKUP(A552,'[1]TARIF JEUX 2021-2022'!$A$4325:$G$6873,5,0))</f>
        <v/>
      </c>
      <c r="L552" s="91" t="str">
        <f t="shared" si="25"/>
        <v/>
      </c>
      <c r="M552" s="91" t="str">
        <f t="shared" si="26"/>
        <v/>
      </c>
      <c r="N552" s="91" t="str">
        <f t="shared" si="27"/>
        <v/>
      </c>
    </row>
    <row r="553" spans="1:14" ht="18" customHeight="1" x14ac:dyDescent="0.25">
      <c r="A553" s="86"/>
      <c r="B553" s="87" t="str">
        <f>IF(A553="","",VLOOKUP(A553,'[1]TARIF JEUX 2021-2022'!$A$4325:$G$6873,2,0))</f>
        <v/>
      </c>
      <c r="C553" s="87"/>
      <c r="D553" s="87"/>
      <c r="E553" s="87"/>
      <c r="F553" s="87"/>
      <c r="G553" s="87"/>
      <c r="H553" s="88"/>
      <c r="I553" s="89" t="str">
        <f>IF(A553="","",VLOOKUP(A553,'[1]TARIF JEUX 2021-2022'!$A$4325:$G$6873,3,0))</f>
        <v/>
      </c>
      <c r="J553" s="89" t="str">
        <f>IF(A553="","",VLOOKUP(A553,'[1]TARIF JEUX 2021-2022'!$A$4325:$G$6873,4,0))</f>
        <v/>
      </c>
      <c r="K553" s="90" t="str">
        <f>IF(A553="","",VLOOKUP(A553,'[1]TARIF JEUX 2021-2022'!$A$4325:$G$6873,5,0))</f>
        <v/>
      </c>
      <c r="L553" s="91" t="str">
        <f t="shared" si="25"/>
        <v/>
      </c>
      <c r="M553" s="91" t="str">
        <f t="shared" si="26"/>
        <v/>
      </c>
      <c r="N553" s="91" t="str">
        <f t="shared" si="27"/>
        <v/>
      </c>
    </row>
    <row r="554" spans="1:14" ht="18" customHeight="1" x14ac:dyDescent="0.25">
      <c r="A554" s="86"/>
      <c r="B554" s="87" t="str">
        <f>IF(A554="","",VLOOKUP(A554,'[1]TARIF JEUX 2021-2022'!$A$4325:$G$6873,2,0))</f>
        <v/>
      </c>
      <c r="C554" s="87"/>
      <c r="D554" s="87"/>
      <c r="E554" s="87"/>
      <c r="F554" s="87"/>
      <c r="G554" s="87"/>
      <c r="H554" s="88"/>
      <c r="I554" s="89" t="str">
        <f>IF(A554="","",VLOOKUP(A554,'[1]TARIF JEUX 2021-2022'!$A$4325:$G$6873,3,0))</f>
        <v/>
      </c>
      <c r="J554" s="89" t="str">
        <f>IF(A554="","",VLOOKUP(A554,'[1]TARIF JEUX 2021-2022'!$A$4325:$G$6873,4,0))</f>
        <v/>
      </c>
      <c r="K554" s="90" t="str">
        <f>IF(A554="","",VLOOKUP(A554,'[1]TARIF JEUX 2021-2022'!$A$4325:$G$6873,5,0))</f>
        <v/>
      </c>
      <c r="L554" s="91" t="str">
        <f t="shared" si="25"/>
        <v/>
      </c>
      <c r="M554" s="91" t="str">
        <f t="shared" si="26"/>
        <v/>
      </c>
      <c r="N554" s="91" t="str">
        <f t="shared" si="27"/>
        <v/>
      </c>
    </row>
    <row r="555" spans="1:14" ht="18" customHeight="1" x14ac:dyDescent="0.25">
      <c r="A555" s="86"/>
      <c r="B555" s="87" t="str">
        <f>IF(A555="","",VLOOKUP(A555,'[1]TARIF JEUX 2021-2022'!$A$4325:$G$6873,2,0))</f>
        <v/>
      </c>
      <c r="C555" s="87"/>
      <c r="D555" s="87"/>
      <c r="E555" s="87"/>
      <c r="F555" s="87"/>
      <c r="G555" s="87"/>
      <c r="H555" s="88"/>
      <c r="I555" s="89" t="str">
        <f>IF(A555="","",VLOOKUP(A555,'[1]TARIF JEUX 2021-2022'!$A$4325:$G$6873,3,0))</f>
        <v/>
      </c>
      <c r="J555" s="89" t="str">
        <f>IF(A555="","",VLOOKUP(A555,'[1]TARIF JEUX 2021-2022'!$A$4325:$G$6873,4,0))</f>
        <v/>
      </c>
      <c r="K555" s="90" t="str">
        <f>IF(A555="","",VLOOKUP(A555,'[1]TARIF JEUX 2021-2022'!$A$4325:$G$6873,5,0))</f>
        <v/>
      </c>
      <c r="L555" s="91" t="str">
        <f t="shared" si="25"/>
        <v/>
      </c>
      <c r="M555" s="91" t="str">
        <f t="shared" si="26"/>
        <v/>
      </c>
      <c r="N555" s="91" t="str">
        <f t="shared" si="27"/>
        <v/>
      </c>
    </row>
    <row r="556" spans="1:14" ht="18" customHeight="1" x14ac:dyDescent="0.25">
      <c r="A556" s="86"/>
      <c r="B556" s="87" t="str">
        <f>IF(A556="","",VLOOKUP(A556,'[1]TARIF JEUX 2021-2022'!$A$4325:$G$6873,2,0))</f>
        <v/>
      </c>
      <c r="C556" s="87"/>
      <c r="D556" s="87"/>
      <c r="E556" s="87"/>
      <c r="F556" s="87"/>
      <c r="G556" s="87"/>
      <c r="H556" s="88"/>
      <c r="I556" s="89" t="str">
        <f>IF(A556="","",VLOOKUP(A556,'[1]TARIF JEUX 2021-2022'!$A$4325:$G$6873,3,0))</f>
        <v/>
      </c>
      <c r="J556" s="89" t="str">
        <f>IF(A556="","",VLOOKUP(A556,'[1]TARIF JEUX 2021-2022'!$A$4325:$G$6873,4,0))</f>
        <v/>
      </c>
      <c r="K556" s="90" t="str">
        <f>IF(A556="","",VLOOKUP(A556,'[1]TARIF JEUX 2021-2022'!$A$4325:$G$6873,5,0))</f>
        <v/>
      </c>
      <c r="L556" s="91" t="str">
        <f t="shared" si="25"/>
        <v/>
      </c>
      <c r="M556" s="91" t="str">
        <f t="shared" si="26"/>
        <v/>
      </c>
      <c r="N556" s="91" t="str">
        <f t="shared" si="27"/>
        <v/>
      </c>
    </row>
    <row r="557" spans="1:14" ht="18" customHeight="1" x14ac:dyDescent="0.25">
      <c r="A557" s="86"/>
      <c r="B557" s="87" t="str">
        <f>IF(A557="","",VLOOKUP(A557,'[1]TARIF JEUX 2021-2022'!$A$4325:$G$6873,2,0))</f>
        <v/>
      </c>
      <c r="C557" s="87"/>
      <c r="D557" s="87"/>
      <c r="E557" s="87"/>
      <c r="F557" s="87"/>
      <c r="G557" s="87"/>
      <c r="H557" s="88"/>
      <c r="I557" s="89" t="str">
        <f>IF(A557="","",VLOOKUP(A557,'[1]TARIF JEUX 2021-2022'!$A$4325:$G$6873,3,0))</f>
        <v/>
      </c>
      <c r="J557" s="89" t="str">
        <f>IF(A557="","",VLOOKUP(A557,'[1]TARIF JEUX 2021-2022'!$A$4325:$G$6873,4,0))</f>
        <v/>
      </c>
      <c r="K557" s="90" t="str">
        <f>IF(A557="","",VLOOKUP(A557,'[1]TARIF JEUX 2021-2022'!$A$4325:$G$6873,5,0))</f>
        <v/>
      </c>
      <c r="L557" s="91" t="str">
        <f t="shared" si="25"/>
        <v/>
      </c>
      <c r="M557" s="91" t="str">
        <f t="shared" si="26"/>
        <v/>
      </c>
      <c r="N557" s="91" t="str">
        <f t="shared" si="27"/>
        <v/>
      </c>
    </row>
    <row r="558" spans="1:14" ht="18" customHeight="1" x14ac:dyDescent="0.25">
      <c r="A558" s="86"/>
      <c r="B558" s="87" t="str">
        <f>IF(A558="","",VLOOKUP(A558,'[1]TARIF JEUX 2021-2022'!$A$4325:$G$6873,2,0))</f>
        <v/>
      </c>
      <c r="C558" s="87"/>
      <c r="D558" s="87"/>
      <c r="E558" s="87"/>
      <c r="F558" s="87"/>
      <c r="G558" s="87"/>
      <c r="H558" s="88"/>
      <c r="I558" s="89" t="str">
        <f>IF(A558="","",VLOOKUP(A558,'[1]TARIF JEUX 2021-2022'!$A$4325:$G$6873,3,0))</f>
        <v/>
      </c>
      <c r="J558" s="89" t="str">
        <f>IF(A558="","",VLOOKUP(A558,'[1]TARIF JEUX 2021-2022'!$A$4325:$G$6873,4,0))</f>
        <v/>
      </c>
      <c r="K558" s="90" t="str">
        <f>IF(A558="","",VLOOKUP(A558,'[1]TARIF JEUX 2021-2022'!$A$4325:$G$6873,5,0))</f>
        <v/>
      </c>
      <c r="L558" s="91" t="str">
        <f t="shared" si="25"/>
        <v/>
      </c>
      <c r="M558" s="91" t="str">
        <f t="shared" si="26"/>
        <v/>
      </c>
      <c r="N558" s="91" t="str">
        <f t="shared" si="27"/>
        <v/>
      </c>
    </row>
    <row r="559" spans="1:14" ht="18" customHeight="1" x14ac:dyDescent="0.25">
      <c r="A559" s="86"/>
      <c r="B559" s="87" t="str">
        <f>IF(A559="","",VLOOKUP(A559,'[1]TARIF JEUX 2021-2022'!$A$4325:$G$6873,2,0))</f>
        <v/>
      </c>
      <c r="C559" s="87"/>
      <c r="D559" s="87"/>
      <c r="E559" s="87"/>
      <c r="F559" s="87"/>
      <c r="G559" s="87"/>
      <c r="H559" s="88"/>
      <c r="I559" s="89" t="str">
        <f>IF(A559="","",VLOOKUP(A559,'[1]TARIF JEUX 2021-2022'!$A$4325:$G$6873,3,0))</f>
        <v/>
      </c>
      <c r="J559" s="89" t="str">
        <f>IF(A559="","",VLOOKUP(A559,'[1]TARIF JEUX 2021-2022'!$A$4325:$G$6873,4,0))</f>
        <v/>
      </c>
      <c r="K559" s="90" t="str">
        <f>IF(A559="","",VLOOKUP(A559,'[1]TARIF JEUX 2021-2022'!$A$4325:$G$6873,5,0))</f>
        <v/>
      </c>
      <c r="L559" s="91" t="str">
        <f t="shared" si="25"/>
        <v/>
      </c>
      <c r="M559" s="91" t="str">
        <f t="shared" si="26"/>
        <v/>
      </c>
      <c r="N559" s="91" t="str">
        <f t="shared" si="27"/>
        <v/>
      </c>
    </row>
    <row r="560" spans="1:14" ht="18" customHeight="1" x14ac:dyDescent="0.25">
      <c r="A560" s="86"/>
      <c r="B560" s="87" t="str">
        <f>IF(A560="","",VLOOKUP(A560,'[1]TARIF JEUX 2021-2022'!$A$4325:$G$6873,2,0))</f>
        <v/>
      </c>
      <c r="C560" s="87"/>
      <c r="D560" s="87"/>
      <c r="E560" s="87"/>
      <c r="F560" s="87"/>
      <c r="G560" s="87"/>
      <c r="H560" s="88"/>
      <c r="I560" s="89" t="str">
        <f>IF(A560="","",VLOOKUP(A560,'[1]TARIF JEUX 2021-2022'!$A$4325:$G$6873,3,0))</f>
        <v/>
      </c>
      <c r="J560" s="89" t="str">
        <f>IF(A560="","",VLOOKUP(A560,'[1]TARIF JEUX 2021-2022'!$A$4325:$G$6873,4,0))</f>
        <v/>
      </c>
      <c r="K560" s="90" t="str">
        <f>IF(A560="","",VLOOKUP(A560,'[1]TARIF JEUX 2021-2022'!$A$4325:$G$6873,5,0))</f>
        <v/>
      </c>
      <c r="L560" s="91" t="str">
        <f t="shared" si="25"/>
        <v/>
      </c>
      <c r="M560" s="91" t="str">
        <f t="shared" si="26"/>
        <v/>
      </c>
      <c r="N560" s="91" t="str">
        <f t="shared" si="27"/>
        <v/>
      </c>
    </row>
    <row r="561" spans="1:14" ht="18" customHeight="1" x14ac:dyDescent="0.25">
      <c r="A561" s="86"/>
      <c r="B561" s="87" t="str">
        <f>IF(A561="","",VLOOKUP(A561,'[1]TARIF JEUX 2021-2022'!$A$4325:$G$6873,2,0))</f>
        <v/>
      </c>
      <c r="C561" s="87"/>
      <c r="D561" s="87"/>
      <c r="E561" s="87"/>
      <c r="F561" s="87"/>
      <c r="G561" s="87"/>
      <c r="H561" s="88"/>
      <c r="I561" s="89" t="str">
        <f>IF(A561="","",VLOOKUP(A561,'[1]TARIF JEUX 2021-2022'!$A$4325:$G$6873,3,0))</f>
        <v/>
      </c>
      <c r="J561" s="89" t="str">
        <f>IF(A561="","",VLOOKUP(A561,'[1]TARIF JEUX 2021-2022'!$A$4325:$G$6873,4,0))</f>
        <v/>
      </c>
      <c r="K561" s="90" t="str">
        <f>IF(A561="","",VLOOKUP(A561,'[1]TARIF JEUX 2021-2022'!$A$4325:$G$6873,5,0))</f>
        <v/>
      </c>
      <c r="L561" s="91" t="str">
        <f t="shared" si="25"/>
        <v/>
      </c>
      <c r="M561" s="91" t="str">
        <f t="shared" si="26"/>
        <v/>
      </c>
      <c r="N561" s="91" t="str">
        <f t="shared" si="27"/>
        <v/>
      </c>
    </row>
    <row r="562" spans="1:14" ht="18" customHeight="1" x14ac:dyDescent="0.25">
      <c r="A562" s="86"/>
      <c r="B562" s="87" t="str">
        <f>IF(A562="","",VLOOKUP(A562,'[1]TARIF JEUX 2021-2022'!$A$4325:$G$6873,2,0))</f>
        <v/>
      </c>
      <c r="C562" s="87"/>
      <c r="D562" s="87"/>
      <c r="E562" s="87"/>
      <c r="F562" s="87"/>
      <c r="G562" s="87"/>
      <c r="H562" s="88"/>
      <c r="I562" s="89" t="str">
        <f>IF(A562="","",VLOOKUP(A562,'[1]TARIF JEUX 2021-2022'!$A$4325:$G$6873,3,0))</f>
        <v/>
      </c>
      <c r="J562" s="89" t="str">
        <f>IF(A562="","",VLOOKUP(A562,'[1]TARIF JEUX 2021-2022'!$A$4325:$G$6873,4,0))</f>
        <v/>
      </c>
      <c r="K562" s="90" t="str">
        <f>IF(A562="","",VLOOKUP(A562,'[1]TARIF JEUX 2021-2022'!$A$4325:$G$6873,5,0))</f>
        <v/>
      </c>
      <c r="L562" s="91" t="str">
        <f t="shared" si="25"/>
        <v/>
      </c>
      <c r="M562" s="91" t="str">
        <f t="shared" si="26"/>
        <v/>
      </c>
      <c r="N562" s="91" t="str">
        <f t="shared" si="27"/>
        <v/>
      </c>
    </row>
    <row r="563" spans="1:14" ht="18" customHeight="1" x14ac:dyDescent="0.25">
      <c r="A563" s="86"/>
      <c r="B563" s="87" t="str">
        <f>IF(A563="","",VLOOKUP(A563,'[1]TARIF JEUX 2021-2022'!$A$4325:$G$6873,2,0))</f>
        <v/>
      </c>
      <c r="C563" s="87"/>
      <c r="D563" s="87"/>
      <c r="E563" s="87"/>
      <c r="F563" s="87"/>
      <c r="G563" s="87"/>
      <c r="H563" s="88"/>
      <c r="I563" s="89" t="str">
        <f>IF(A563="","",VLOOKUP(A563,'[1]TARIF JEUX 2021-2022'!$A$4325:$G$6873,3,0))</f>
        <v/>
      </c>
      <c r="J563" s="89" t="str">
        <f>IF(A563="","",VLOOKUP(A563,'[1]TARIF JEUX 2021-2022'!$A$4325:$G$6873,4,0))</f>
        <v/>
      </c>
      <c r="K563" s="90" t="str">
        <f>IF(A563="","",VLOOKUP(A563,'[1]TARIF JEUX 2021-2022'!$A$4325:$G$6873,5,0))</f>
        <v/>
      </c>
      <c r="L563" s="91" t="str">
        <f t="shared" si="25"/>
        <v/>
      </c>
      <c r="M563" s="91" t="str">
        <f t="shared" si="26"/>
        <v/>
      </c>
      <c r="N563" s="91" t="str">
        <f t="shared" si="27"/>
        <v/>
      </c>
    </row>
    <row r="564" spans="1:14" ht="18" customHeight="1" x14ac:dyDescent="0.25">
      <c r="A564" s="86"/>
      <c r="B564" s="87" t="str">
        <f>IF(A564="","",VLOOKUP(A564,'[1]TARIF JEUX 2021-2022'!$A$4325:$G$6873,2,0))</f>
        <v/>
      </c>
      <c r="C564" s="87"/>
      <c r="D564" s="87"/>
      <c r="E564" s="87"/>
      <c r="F564" s="87"/>
      <c r="G564" s="87"/>
      <c r="H564" s="88"/>
      <c r="I564" s="89" t="str">
        <f>IF(A564="","",VLOOKUP(A564,'[1]TARIF JEUX 2021-2022'!$A$4325:$G$6873,3,0))</f>
        <v/>
      </c>
      <c r="J564" s="89" t="str">
        <f>IF(A564="","",VLOOKUP(A564,'[1]TARIF JEUX 2021-2022'!$A$4325:$G$6873,4,0))</f>
        <v/>
      </c>
      <c r="K564" s="90" t="str">
        <f>IF(A564="","",VLOOKUP(A564,'[1]TARIF JEUX 2021-2022'!$A$4325:$G$6873,5,0))</f>
        <v/>
      </c>
      <c r="L564" s="91" t="str">
        <f t="shared" si="25"/>
        <v/>
      </c>
      <c r="M564" s="91" t="str">
        <f t="shared" si="26"/>
        <v/>
      </c>
      <c r="N564" s="91" t="str">
        <f t="shared" si="27"/>
        <v/>
      </c>
    </row>
    <row r="565" spans="1:14" ht="18" customHeight="1" x14ac:dyDescent="0.25">
      <c r="A565" s="86"/>
      <c r="B565" s="87" t="str">
        <f>IF(A565="","",VLOOKUP(A565,'[1]TARIF JEUX 2021-2022'!$A$4325:$G$6873,2,0))</f>
        <v/>
      </c>
      <c r="C565" s="87"/>
      <c r="D565" s="87"/>
      <c r="E565" s="87"/>
      <c r="F565" s="87"/>
      <c r="G565" s="87"/>
      <c r="H565" s="88"/>
      <c r="I565" s="89" t="str">
        <f>IF(A565="","",VLOOKUP(A565,'[1]TARIF JEUX 2021-2022'!$A$4325:$G$6873,3,0))</f>
        <v/>
      </c>
      <c r="J565" s="89" t="str">
        <f>IF(A565="","",VLOOKUP(A565,'[1]TARIF JEUX 2021-2022'!$A$4325:$G$6873,4,0))</f>
        <v/>
      </c>
      <c r="K565" s="90" t="str">
        <f>IF(A565="","",VLOOKUP(A565,'[1]TARIF JEUX 2021-2022'!$A$4325:$G$6873,5,0))</f>
        <v/>
      </c>
      <c r="L565" s="91" t="str">
        <f t="shared" si="25"/>
        <v/>
      </c>
      <c r="M565" s="91" t="str">
        <f t="shared" si="26"/>
        <v/>
      </c>
      <c r="N565" s="91" t="str">
        <f t="shared" si="27"/>
        <v/>
      </c>
    </row>
    <row r="566" spans="1:14" ht="18" customHeight="1" x14ac:dyDescent="0.25">
      <c r="A566" s="86"/>
      <c r="B566" s="87" t="str">
        <f>IF(A566="","",VLOOKUP(A566,'[1]TARIF JEUX 2021-2022'!$A$4325:$G$6873,2,0))</f>
        <v/>
      </c>
      <c r="C566" s="87"/>
      <c r="D566" s="87"/>
      <c r="E566" s="87"/>
      <c r="F566" s="87"/>
      <c r="G566" s="87"/>
      <c r="H566" s="88"/>
      <c r="I566" s="89" t="str">
        <f>IF(A566="","",VLOOKUP(A566,'[1]TARIF JEUX 2021-2022'!$A$4325:$G$6873,3,0))</f>
        <v/>
      </c>
      <c r="J566" s="89" t="str">
        <f>IF(A566="","",VLOOKUP(A566,'[1]TARIF JEUX 2021-2022'!$A$4325:$G$6873,4,0))</f>
        <v/>
      </c>
      <c r="K566" s="90" t="str">
        <f>IF(A566="","",VLOOKUP(A566,'[1]TARIF JEUX 2021-2022'!$A$4325:$G$6873,5,0))</f>
        <v/>
      </c>
      <c r="L566" s="91" t="str">
        <f t="shared" si="25"/>
        <v/>
      </c>
      <c r="M566" s="91" t="str">
        <f t="shared" si="26"/>
        <v/>
      </c>
      <c r="N566" s="91" t="str">
        <f t="shared" si="27"/>
        <v/>
      </c>
    </row>
    <row r="567" spans="1:14" ht="18" customHeight="1" x14ac:dyDescent="0.25">
      <c r="A567" s="86"/>
      <c r="B567" s="87" t="str">
        <f>IF(A567="","",VLOOKUP(A567,'[1]TARIF JEUX 2021-2022'!$A$4325:$G$6873,2,0))</f>
        <v/>
      </c>
      <c r="C567" s="87"/>
      <c r="D567" s="87"/>
      <c r="E567" s="87"/>
      <c r="F567" s="87"/>
      <c r="G567" s="87"/>
      <c r="H567" s="88"/>
      <c r="I567" s="89" t="str">
        <f>IF(A567="","",VLOOKUP(A567,'[1]TARIF JEUX 2021-2022'!$A$4325:$G$6873,3,0))</f>
        <v/>
      </c>
      <c r="J567" s="89" t="str">
        <f>IF(A567="","",VLOOKUP(A567,'[1]TARIF JEUX 2021-2022'!$A$4325:$G$6873,4,0))</f>
        <v/>
      </c>
      <c r="K567" s="90" t="str">
        <f>IF(A567="","",VLOOKUP(A567,'[1]TARIF JEUX 2021-2022'!$A$4325:$G$6873,5,0))</f>
        <v/>
      </c>
      <c r="L567" s="91" t="str">
        <f t="shared" si="25"/>
        <v/>
      </c>
      <c r="M567" s="91" t="str">
        <f t="shared" si="26"/>
        <v/>
      </c>
      <c r="N567" s="91" t="str">
        <f t="shared" si="27"/>
        <v/>
      </c>
    </row>
    <row r="568" spans="1:14" ht="18" customHeight="1" x14ac:dyDescent="0.25">
      <c r="A568" s="86"/>
      <c r="B568" s="87" t="str">
        <f>IF(A568="","",VLOOKUP(A568,'[1]TARIF JEUX 2021-2022'!$A$4325:$G$6873,2,0))</f>
        <v/>
      </c>
      <c r="C568" s="87"/>
      <c r="D568" s="87"/>
      <c r="E568" s="87"/>
      <c r="F568" s="87"/>
      <c r="G568" s="87"/>
      <c r="H568" s="88"/>
      <c r="I568" s="89" t="str">
        <f>IF(A568="","",VLOOKUP(A568,'[1]TARIF JEUX 2021-2022'!$A$4325:$G$6873,3,0))</f>
        <v/>
      </c>
      <c r="J568" s="89" t="str">
        <f>IF(A568="","",VLOOKUP(A568,'[1]TARIF JEUX 2021-2022'!$A$4325:$G$6873,4,0))</f>
        <v/>
      </c>
      <c r="K568" s="90" t="str">
        <f>IF(A568="","",VLOOKUP(A568,'[1]TARIF JEUX 2021-2022'!$A$4325:$G$6873,5,0))</f>
        <v/>
      </c>
      <c r="L568" s="91" t="str">
        <f t="shared" si="25"/>
        <v/>
      </c>
      <c r="M568" s="91" t="str">
        <f t="shared" si="26"/>
        <v/>
      </c>
      <c r="N568" s="91" t="str">
        <f t="shared" si="27"/>
        <v/>
      </c>
    </row>
    <row r="569" spans="1:14" ht="18" customHeight="1" x14ac:dyDescent="0.25">
      <c r="A569" s="86"/>
      <c r="B569" s="87" t="str">
        <f>IF(A569="","",VLOOKUP(A569,'[1]TARIF JEUX 2021-2022'!$A$4325:$G$6873,2,0))</f>
        <v/>
      </c>
      <c r="C569" s="87"/>
      <c r="D569" s="87"/>
      <c r="E569" s="87"/>
      <c r="F569" s="87"/>
      <c r="G569" s="87"/>
      <c r="H569" s="88"/>
      <c r="I569" s="89" t="str">
        <f>IF(A569="","",VLOOKUP(A569,'[1]TARIF JEUX 2021-2022'!$A$4325:$G$6873,3,0))</f>
        <v/>
      </c>
      <c r="J569" s="89" t="str">
        <f>IF(A569="","",VLOOKUP(A569,'[1]TARIF JEUX 2021-2022'!$A$4325:$G$6873,4,0))</f>
        <v/>
      </c>
      <c r="K569" s="90" t="str">
        <f>IF(A569="","",VLOOKUP(A569,'[1]TARIF JEUX 2021-2022'!$A$4325:$G$6873,5,0))</f>
        <v/>
      </c>
      <c r="L569" s="91" t="str">
        <f t="shared" si="25"/>
        <v/>
      </c>
      <c r="M569" s="91" t="str">
        <f t="shared" si="26"/>
        <v/>
      </c>
      <c r="N569" s="91" t="str">
        <f t="shared" si="27"/>
        <v/>
      </c>
    </row>
    <row r="570" spans="1:14" ht="18" customHeight="1" x14ac:dyDescent="0.25">
      <c r="A570" s="86"/>
      <c r="B570" s="87" t="str">
        <f>IF(A570="","",VLOOKUP(A570,'[1]TARIF JEUX 2021-2022'!$A$4325:$G$6873,2,0))</f>
        <v/>
      </c>
      <c r="C570" s="87"/>
      <c r="D570" s="87"/>
      <c r="E570" s="87"/>
      <c r="F570" s="87"/>
      <c r="G570" s="87"/>
      <c r="H570" s="88"/>
      <c r="I570" s="89" t="str">
        <f>IF(A570="","",VLOOKUP(A570,'[1]TARIF JEUX 2021-2022'!$A$4325:$G$6873,3,0))</f>
        <v/>
      </c>
      <c r="J570" s="89" t="str">
        <f>IF(A570="","",VLOOKUP(A570,'[1]TARIF JEUX 2021-2022'!$A$4325:$G$6873,4,0))</f>
        <v/>
      </c>
      <c r="K570" s="90" t="str">
        <f>IF(A570="","",VLOOKUP(A570,'[1]TARIF JEUX 2021-2022'!$A$4325:$G$6873,5,0))</f>
        <v/>
      </c>
      <c r="L570" s="91" t="str">
        <f t="shared" si="25"/>
        <v/>
      </c>
      <c r="M570" s="91" t="str">
        <f t="shared" si="26"/>
        <v/>
      </c>
      <c r="N570" s="91" t="str">
        <f t="shared" si="27"/>
        <v/>
      </c>
    </row>
    <row r="571" spans="1:14" ht="18" customHeight="1" x14ac:dyDescent="0.25">
      <c r="A571" s="86"/>
      <c r="B571" s="87" t="str">
        <f>IF(A571="","",VLOOKUP(A571,'[1]TARIF JEUX 2021-2022'!$A$4325:$G$6873,2,0))</f>
        <v/>
      </c>
      <c r="C571" s="87"/>
      <c r="D571" s="87"/>
      <c r="E571" s="87"/>
      <c r="F571" s="87"/>
      <c r="G571" s="87"/>
      <c r="H571" s="88"/>
      <c r="I571" s="89" t="str">
        <f>IF(A571="","",VLOOKUP(A571,'[1]TARIF JEUX 2021-2022'!$A$4325:$G$6873,3,0))</f>
        <v/>
      </c>
      <c r="J571" s="89" t="str">
        <f>IF(A571="","",VLOOKUP(A571,'[1]TARIF JEUX 2021-2022'!$A$4325:$G$6873,4,0))</f>
        <v/>
      </c>
      <c r="K571" s="90" t="str">
        <f>IF(A571="","",VLOOKUP(A571,'[1]TARIF JEUX 2021-2022'!$A$4325:$G$6873,5,0))</f>
        <v/>
      </c>
      <c r="L571" s="91" t="str">
        <f t="shared" si="25"/>
        <v/>
      </c>
      <c r="M571" s="91" t="str">
        <f t="shared" si="26"/>
        <v/>
      </c>
      <c r="N571" s="91" t="str">
        <f t="shared" si="27"/>
        <v/>
      </c>
    </row>
    <row r="572" spans="1:14" ht="18" customHeight="1" x14ac:dyDescent="0.25">
      <c r="A572" s="86"/>
      <c r="B572" s="87" t="str">
        <f>IF(A572="","",VLOOKUP(A572,'[1]TARIF JEUX 2021-2022'!$A$4325:$G$6873,2,0))</f>
        <v/>
      </c>
      <c r="C572" s="87"/>
      <c r="D572" s="87"/>
      <c r="E572" s="87"/>
      <c r="F572" s="87"/>
      <c r="G572" s="87"/>
      <c r="H572" s="88"/>
      <c r="I572" s="89" t="str">
        <f>IF(A572="","",VLOOKUP(A572,'[1]TARIF JEUX 2021-2022'!$A$4325:$G$6873,3,0))</f>
        <v/>
      </c>
      <c r="J572" s="89" t="str">
        <f>IF(A572="","",VLOOKUP(A572,'[1]TARIF JEUX 2021-2022'!$A$4325:$G$6873,4,0))</f>
        <v/>
      </c>
      <c r="K572" s="90" t="str">
        <f>IF(A572="","",VLOOKUP(A572,'[1]TARIF JEUX 2021-2022'!$A$4325:$G$6873,5,0))</f>
        <v/>
      </c>
      <c r="L572" s="91" t="str">
        <f t="shared" si="25"/>
        <v/>
      </c>
      <c r="M572" s="91" t="str">
        <f t="shared" si="26"/>
        <v/>
      </c>
      <c r="N572" s="91" t="str">
        <f t="shared" si="27"/>
        <v/>
      </c>
    </row>
    <row r="573" spans="1:14" ht="32.25" customHeight="1" x14ac:dyDescent="0.25">
      <c r="K573" s="93" t="s">
        <v>27</v>
      </c>
      <c r="L573" s="94">
        <f>SUM(L22:L572)</f>
        <v>0</v>
      </c>
      <c r="M573" s="94">
        <f>SUM(M22:M572)</f>
        <v>0</v>
      </c>
      <c r="N573" s="94">
        <f>SUM(N22:N572)</f>
        <v>0</v>
      </c>
    </row>
  </sheetData>
  <sheetProtection algorithmName="SHA-512" hashValue="HBjaDyrG3Vps9McaDFF9yxSwnFzbfI0JmssnFuCcIRZ3VbmbfF1l/KelEBNELqJuPXnYC0X7M7as4oWwhp1v0w==" saltValue="gTAJnuVa211oJjZoOMqsPg==" spinCount="100000" sheet="1" objects="1" scenarios="1"/>
  <mergeCells count="573">
    <mergeCell ref="B567:G567"/>
    <mergeCell ref="B568:G568"/>
    <mergeCell ref="B569:G569"/>
    <mergeCell ref="B570:G570"/>
    <mergeCell ref="B571:G571"/>
    <mergeCell ref="B572:G572"/>
    <mergeCell ref="B561:G561"/>
    <mergeCell ref="B562:G562"/>
    <mergeCell ref="B563:G563"/>
    <mergeCell ref="B564:G564"/>
    <mergeCell ref="B565:G565"/>
    <mergeCell ref="B566:G566"/>
    <mergeCell ref="B555:G555"/>
    <mergeCell ref="B556:G556"/>
    <mergeCell ref="B557:G557"/>
    <mergeCell ref="B558:G558"/>
    <mergeCell ref="B559:G559"/>
    <mergeCell ref="B560:G560"/>
    <mergeCell ref="B549:G549"/>
    <mergeCell ref="B550:G550"/>
    <mergeCell ref="B551:G551"/>
    <mergeCell ref="B552:G552"/>
    <mergeCell ref="B553:G553"/>
    <mergeCell ref="B554:G554"/>
    <mergeCell ref="B543:G543"/>
    <mergeCell ref="B544:G544"/>
    <mergeCell ref="B545:G545"/>
    <mergeCell ref="B546:G546"/>
    <mergeCell ref="B547:G547"/>
    <mergeCell ref="B548:G548"/>
    <mergeCell ref="B537:G537"/>
    <mergeCell ref="B538:G538"/>
    <mergeCell ref="B539:G539"/>
    <mergeCell ref="B540:G540"/>
    <mergeCell ref="B541:G541"/>
    <mergeCell ref="B542:G542"/>
    <mergeCell ref="B531:G531"/>
    <mergeCell ref="B532:G532"/>
    <mergeCell ref="B533:G533"/>
    <mergeCell ref="B534:G534"/>
    <mergeCell ref="B535:G535"/>
    <mergeCell ref="B536:G536"/>
    <mergeCell ref="B525:G525"/>
    <mergeCell ref="B526:G526"/>
    <mergeCell ref="B527:G527"/>
    <mergeCell ref="B528:G528"/>
    <mergeCell ref="B529:G529"/>
    <mergeCell ref="B530:G530"/>
    <mergeCell ref="B519:G519"/>
    <mergeCell ref="B520:G520"/>
    <mergeCell ref="B521:G521"/>
    <mergeCell ref="B522:G522"/>
    <mergeCell ref="B523:G523"/>
    <mergeCell ref="B524:G524"/>
    <mergeCell ref="B513:G513"/>
    <mergeCell ref="B514:G514"/>
    <mergeCell ref="B515:G515"/>
    <mergeCell ref="B516:G516"/>
    <mergeCell ref="B517:G517"/>
    <mergeCell ref="B518:G518"/>
    <mergeCell ref="B507:G507"/>
    <mergeCell ref="B508:G508"/>
    <mergeCell ref="B509:G509"/>
    <mergeCell ref="B510:G510"/>
    <mergeCell ref="B511:G511"/>
    <mergeCell ref="B512:G512"/>
    <mergeCell ref="B501:G501"/>
    <mergeCell ref="B502:G502"/>
    <mergeCell ref="B503:G503"/>
    <mergeCell ref="B504:G504"/>
    <mergeCell ref="B505:G505"/>
    <mergeCell ref="B506:G506"/>
    <mergeCell ref="B495:G495"/>
    <mergeCell ref="B496:G496"/>
    <mergeCell ref="B497:G497"/>
    <mergeCell ref="B498:G498"/>
    <mergeCell ref="B499:G499"/>
    <mergeCell ref="B500:G500"/>
    <mergeCell ref="B489:G489"/>
    <mergeCell ref="B490:G490"/>
    <mergeCell ref="B491:G491"/>
    <mergeCell ref="B492:G492"/>
    <mergeCell ref="B493:G493"/>
    <mergeCell ref="B494:G494"/>
    <mergeCell ref="B483:G483"/>
    <mergeCell ref="B484:G484"/>
    <mergeCell ref="B485:G485"/>
    <mergeCell ref="B486:G486"/>
    <mergeCell ref="B487:G487"/>
    <mergeCell ref="B488:G488"/>
    <mergeCell ref="B477:G477"/>
    <mergeCell ref="B478:G478"/>
    <mergeCell ref="B479:G479"/>
    <mergeCell ref="B480:G480"/>
    <mergeCell ref="B481:G481"/>
    <mergeCell ref="B482:G482"/>
    <mergeCell ref="B471:G471"/>
    <mergeCell ref="B472:G472"/>
    <mergeCell ref="B473:G473"/>
    <mergeCell ref="B474:G474"/>
    <mergeCell ref="B475:G475"/>
    <mergeCell ref="B476:G476"/>
    <mergeCell ref="B465:G465"/>
    <mergeCell ref="B466:G466"/>
    <mergeCell ref="B467:G467"/>
    <mergeCell ref="B468:G468"/>
    <mergeCell ref="B469:G469"/>
    <mergeCell ref="B470:G470"/>
    <mergeCell ref="B459:G459"/>
    <mergeCell ref="B460:G460"/>
    <mergeCell ref="B461:G461"/>
    <mergeCell ref="B462:G462"/>
    <mergeCell ref="B463:G463"/>
    <mergeCell ref="B464:G464"/>
    <mergeCell ref="B453:G453"/>
    <mergeCell ref="B454:G454"/>
    <mergeCell ref="B455:G455"/>
    <mergeCell ref="B456:G456"/>
    <mergeCell ref="B457:G457"/>
    <mergeCell ref="B458:G458"/>
    <mergeCell ref="B447:G447"/>
    <mergeCell ref="B448:G448"/>
    <mergeCell ref="B449:G449"/>
    <mergeCell ref="B450:G450"/>
    <mergeCell ref="B451:G451"/>
    <mergeCell ref="B452:G452"/>
    <mergeCell ref="B441:G441"/>
    <mergeCell ref="B442:G442"/>
    <mergeCell ref="B443:G443"/>
    <mergeCell ref="B444:G444"/>
    <mergeCell ref="B445:G445"/>
    <mergeCell ref="B446:G446"/>
    <mergeCell ref="B435:G435"/>
    <mergeCell ref="B436:G436"/>
    <mergeCell ref="B437:G437"/>
    <mergeCell ref="B438:G438"/>
    <mergeCell ref="B439:G439"/>
    <mergeCell ref="B440:G440"/>
    <mergeCell ref="B429:G429"/>
    <mergeCell ref="B430:G430"/>
    <mergeCell ref="B431:G431"/>
    <mergeCell ref="B432:G432"/>
    <mergeCell ref="B433:G433"/>
    <mergeCell ref="B434:G434"/>
    <mergeCell ref="B423:G423"/>
    <mergeCell ref="B424:G424"/>
    <mergeCell ref="B425:G425"/>
    <mergeCell ref="B426:G426"/>
    <mergeCell ref="B427:G427"/>
    <mergeCell ref="B428:G428"/>
    <mergeCell ref="B417:G417"/>
    <mergeCell ref="B418:G418"/>
    <mergeCell ref="B419:G419"/>
    <mergeCell ref="B420:G420"/>
    <mergeCell ref="B421:G421"/>
    <mergeCell ref="B422:G422"/>
    <mergeCell ref="B411:G411"/>
    <mergeCell ref="B412:G412"/>
    <mergeCell ref="B413:G413"/>
    <mergeCell ref="B414:G414"/>
    <mergeCell ref="B415:G415"/>
    <mergeCell ref="B416:G416"/>
    <mergeCell ref="B405:G405"/>
    <mergeCell ref="B406:G406"/>
    <mergeCell ref="B407:G407"/>
    <mergeCell ref="B408:G408"/>
    <mergeCell ref="B409:G409"/>
    <mergeCell ref="B410:G410"/>
    <mergeCell ref="B399:G399"/>
    <mergeCell ref="B400:G400"/>
    <mergeCell ref="B401:G401"/>
    <mergeCell ref="B402:G402"/>
    <mergeCell ref="B403:G403"/>
    <mergeCell ref="B404:G404"/>
    <mergeCell ref="B393:G393"/>
    <mergeCell ref="B394:G394"/>
    <mergeCell ref="B395:G395"/>
    <mergeCell ref="B396:G396"/>
    <mergeCell ref="B397:G397"/>
    <mergeCell ref="B398:G398"/>
    <mergeCell ref="B387:G387"/>
    <mergeCell ref="B388:G388"/>
    <mergeCell ref="B389:G389"/>
    <mergeCell ref="B390:G390"/>
    <mergeCell ref="B391:G391"/>
    <mergeCell ref="B392:G392"/>
    <mergeCell ref="B381:G381"/>
    <mergeCell ref="B382:G382"/>
    <mergeCell ref="B383:G383"/>
    <mergeCell ref="B384:G384"/>
    <mergeCell ref="B385:G385"/>
    <mergeCell ref="B386:G386"/>
    <mergeCell ref="B375:G375"/>
    <mergeCell ref="B376:G376"/>
    <mergeCell ref="B377:G377"/>
    <mergeCell ref="B378:G378"/>
    <mergeCell ref="B379:G379"/>
    <mergeCell ref="B380:G380"/>
    <mergeCell ref="B369:G369"/>
    <mergeCell ref="B370:G370"/>
    <mergeCell ref="B371:G371"/>
    <mergeCell ref="B372:G372"/>
    <mergeCell ref="B373:G373"/>
    <mergeCell ref="B374:G374"/>
    <mergeCell ref="B363:G363"/>
    <mergeCell ref="B364:G364"/>
    <mergeCell ref="B365:G365"/>
    <mergeCell ref="B366:G366"/>
    <mergeCell ref="B367:G367"/>
    <mergeCell ref="B368:G368"/>
    <mergeCell ref="B357:G357"/>
    <mergeCell ref="B358:G358"/>
    <mergeCell ref="B359:G359"/>
    <mergeCell ref="B360:G360"/>
    <mergeCell ref="B361:G361"/>
    <mergeCell ref="B362:G362"/>
    <mergeCell ref="B351:G351"/>
    <mergeCell ref="B352:G352"/>
    <mergeCell ref="B353:G353"/>
    <mergeCell ref="B354:G354"/>
    <mergeCell ref="B355:G355"/>
    <mergeCell ref="B356:G356"/>
    <mergeCell ref="B345:G345"/>
    <mergeCell ref="B346:G346"/>
    <mergeCell ref="B347:G347"/>
    <mergeCell ref="B348:G348"/>
    <mergeCell ref="B349:G349"/>
    <mergeCell ref="B350:G350"/>
    <mergeCell ref="B339:G339"/>
    <mergeCell ref="B340:G340"/>
    <mergeCell ref="B341:G341"/>
    <mergeCell ref="B342:G342"/>
    <mergeCell ref="B343:G343"/>
    <mergeCell ref="B344:G344"/>
    <mergeCell ref="B333:G333"/>
    <mergeCell ref="B334:G334"/>
    <mergeCell ref="B335:G335"/>
    <mergeCell ref="B336:G336"/>
    <mergeCell ref="B337:G337"/>
    <mergeCell ref="B338:G338"/>
    <mergeCell ref="B327:G327"/>
    <mergeCell ref="B328:G328"/>
    <mergeCell ref="B329:G329"/>
    <mergeCell ref="B330:G330"/>
    <mergeCell ref="B331:G331"/>
    <mergeCell ref="B332:G332"/>
    <mergeCell ref="B321:G321"/>
    <mergeCell ref="B322:G322"/>
    <mergeCell ref="B323:G323"/>
    <mergeCell ref="B324:G324"/>
    <mergeCell ref="B325:G325"/>
    <mergeCell ref="B326:G326"/>
    <mergeCell ref="B315:G315"/>
    <mergeCell ref="B316:G316"/>
    <mergeCell ref="B317:G317"/>
    <mergeCell ref="B318:G318"/>
    <mergeCell ref="B319:G319"/>
    <mergeCell ref="B320:G320"/>
    <mergeCell ref="B309:G309"/>
    <mergeCell ref="B310:G310"/>
    <mergeCell ref="B311:G311"/>
    <mergeCell ref="B312:G312"/>
    <mergeCell ref="B313:G313"/>
    <mergeCell ref="B314:G314"/>
    <mergeCell ref="B303:G303"/>
    <mergeCell ref="B304:G304"/>
    <mergeCell ref="B305:G305"/>
    <mergeCell ref="B306:G306"/>
    <mergeCell ref="B307:G307"/>
    <mergeCell ref="B308:G308"/>
    <mergeCell ref="B297:G297"/>
    <mergeCell ref="B298:G298"/>
    <mergeCell ref="B299:G299"/>
    <mergeCell ref="B300:G300"/>
    <mergeCell ref="B301:G301"/>
    <mergeCell ref="B302:G302"/>
    <mergeCell ref="B291:G291"/>
    <mergeCell ref="B292:G292"/>
    <mergeCell ref="B293:G293"/>
    <mergeCell ref="B294:G294"/>
    <mergeCell ref="B295:G295"/>
    <mergeCell ref="B296:G296"/>
    <mergeCell ref="B285:G285"/>
    <mergeCell ref="B286:G286"/>
    <mergeCell ref="B287:G287"/>
    <mergeCell ref="B288:G288"/>
    <mergeCell ref="B289:G289"/>
    <mergeCell ref="B290:G290"/>
    <mergeCell ref="B279:G279"/>
    <mergeCell ref="B280:G280"/>
    <mergeCell ref="B281:G281"/>
    <mergeCell ref="B282:G282"/>
    <mergeCell ref="B283:G283"/>
    <mergeCell ref="B284:G284"/>
    <mergeCell ref="B273:G273"/>
    <mergeCell ref="B274:G274"/>
    <mergeCell ref="B275:G275"/>
    <mergeCell ref="B276:G276"/>
    <mergeCell ref="B277:G277"/>
    <mergeCell ref="B278:G278"/>
    <mergeCell ref="B267:G267"/>
    <mergeCell ref="B268:G268"/>
    <mergeCell ref="B269:G269"/>
    <mergeCell ref="B270:G270"/>
    <mergeCell ref="B271:G271"/>
    <mergeCell ref="B272:G272"/>
    <mergeCell ref="B261:G261"/>
    <mergeCell ref="B262:G262"/>
    <mergeCell ref="B263:G263"/>
    <mergeCell ref="B264:G264"/>
    <mergeCell ref="B265:G265"/>
    <mergeCell ref="B266:G266"/>
    <mergeCell ref="B255:G255"/>
    <mergeCell ref="B256:G256"/>
    <mergeCell ref="B257:G257"/>
    <mergeCell ref="B258:G258"/>
    <mergeCell ref="B259:G259"/>
    <mergeCell ref="B260:G260"/>
    <mergeCell ref="B249:G249"/>
    <mergeCell ref="B250:G250"/>
    <mergeCell ref="B251:G251"/>
    <mergeCell ref="B252:G252"/>
    <mergeCell ref="B253:G253"/>
    <mergeCell ref="B254:G254"/>
    <mergeCell ref="B243:G243"/>
    <mergeCell ref="B244:G244"/>
    <mergeCell ref="B245:G245"/>
    <mergeCell ref="B246:G246"/>
    <mergeCell ref="B247:G247"/>
    <mergeCell ref="B248:G248"/>
    <mergeCell ref="B237:G237"/>
    <mergeCell ref="B238:G238"/>
    <mergeCell ref="B239:G239"/>
    <mergeCell ref="B240:G240"/>
    <mergeCell ref="B241:G241"/>
    <mergeCell ref="B242:G242"/>
    <mergeCell ref="B231:G231"/>
    <mergeCell ref="B232:G232"/>
    <mergeCell ref="B233:G233"/>
    <mergeCell ref="B234:G234"/>
    <mergeCell ref="B235:G235"/>
    <mergeCell ref="B236:G236"/>
    <mergeCell ref="B225:G225"/>
    <mergeCell ref="B226:G226"/>
    <mergeCell ref="B227:G227"/>
    <mergeCell ref="B228:G228"/>
    <mergeCell ref="B229:G229"/>
    <mergeCell ref="B230:G230"/>
    <mergeCell ref="B219:G219"/>
    <mergeCell ref="B220:G220"/>
    <mergeCell ref="B221:G221"/>
    <mergeCell ref="B222:G222"/>
    <mergeCell ref="B223:G223"/>
    <mergeCell ref="B224:G224"/>
    <mergeCell ref="B213:G213"/>
    <mergeCell ref="B214:G214"/>
    <mergeCell ref="B215:G215"/>
    <mergeCell ref="B216:G216"/>
    <mergeCell ref="B217:G217"/>
    <mergeCell ref="B218:G218"/>
    <mergeCell ref="B207:G207"/>
    <mergeCell ref="B208:G208"/>
    <mergeCell ref="B209:G209"/>
    <mergeCell ref="B210:G210"/>
    <mergeCell ref="B211:G211"/>
    <mergeCell ref="B212:G212"/>
    <mergeCell ref="B201:G201"/>
    <mergeCell ref="B202:G202"/>
    <mergeCell ref="B203:G203"/>
    <mergeCell ref="B204:G204"/>
    <mergeCell ref="B205:G205"/>
    <mergeCell ref="B206:G206"/>
    <mergeCell ref="B195:G195"/>
    <mergeCell ref="B196:G196"/>
    <mergeCell ref="B197:G197"/>
    <mergeCell ref="B198:G198"/>
    <mergeCell ref="B199:G199"/>
    <mergeCell ref="B200:G200"/>
    <mergeCell ref="B189:G189"/>
    <mergeCell ref="B190:G190"/>
    <mergeCell ref="B191:G191"/>
    <mergeCell ref="B192:G192"/>
    <mergeCell ref="B193:G193"/>
    <mergeCell ref="B194:G194"/>
    <mergeCell ref="B183:G183"/>
    <mergeCell ref="B184:G184"/>
    <mergeCell ref="B185:G185"/>
    <mergeCell ref="B186:G186"/>
    <mergeCell ref="B187:G187"/>
    <mergeCell ref="B188:G188"/>
    <mergeCell ref="B177:G177"/>
    <mergeCell ref="B178:G178"/>
    <mergeCell ref="B179:G179"/>
    <mergeCell ref="B180:G180"/>
    <mergeCell ref="B181:G181"/>
    <mergeCell ref="B182:G182"/>
    <mergeCell ref="B171:G171"/>
    <mergeCell ref="B172:G172"/>
    <mergeCell ref="B173:G173"/>
    <mergeCell ref="B174:G174"/>
    <mergeCell ref="B175:G175"/>
    <mergeCell ref="B176:G176"/>
    <mergeCell ref="B165:G165"/>
    <mergeCell ref="B166:G166"/>
    <mergeCell ref="B167:G167"/>
    <mergeCell ref="B168:G168"/>
    <mergeCell ref="B169:G169"/>
    <mergeCell ref="B170:G170"/>
    <mergeCell ref="B159:G159"/>
    <mergeCell ref="B160:G160"/>
    <mergeCell ref="B161:G161"/>
    <mergeCell ref="B162:G162"/>
    <mergeCell ref="B163:G163"/>
    <mergeCell ref="B164:G164"/>
    <mergeCell ref="B153:G153"/>
    <mergeCell ref="B154:G154"/>
    <mergeCell ref="B155:G155"/>
    <mergeCell ref="B156:G156"/>
    <mergeCell ref="B157:G157"/>
    <mergeCell ref="B158:G158"/>
    <mergeCell ref="B147:G147"/>
    <mergeCell ref="B148:G148"/>
    <mergeCell ref="B149:G149"/>
    <mergeCell ref="B150:G150"/>
    <mergeCell ref="B151:G151"/>
    <mergeCell ref="B152:G152"/>
    <mergeCell ref="B141:G141"/>
    <mergeCell ref="B142:G142"/>
    <mergeCell ref="B143:G143"/>
    <mergeCell ref="B144:G144"/>
    <mergeCell ref="B145:G145"/>
    <mergeCell ref="B146:G146"/>
    <mergeCell ref="B135:G135"/>
    <mergeCell ref="B136:G136"/>
    <mergeCell ref="B137:G137"/>
    <mergeCell ref="B138:G138"/>
    <mergeCell ref="B139:G139"/>
    <mergeCell ref="B140:G140"/>
    <mergeCell ref="B129:G129"/>
    <mergeCell ref="B130:G130"/>
    <mergeCell ref="B131:G131"/>
    <mergeCell ref="B132:G132"/>
    <mergeCell ref="B133:G133"/>
    <mergeCell ref="B134:G134"/>
    <mergeCell ref="B123:G123"/>
    <mergeCell ref="B124:G124"/>
    <mergeCell ref="B125:G125"/>
    <mergeCell ref="B126:G126"/>
    <mergeCell ref="B127:G127"/>
    <mergeCell ref="B128:G128"/>
    <mergeCell ref="B117:G117"/>
    <mergeCell ref="B118:G118"/>
    <mergeCell ref="B119:G119"/>
    <mergeCell ref="B120:G120"/>
    <mergeCell ref="B121:G121"/>
    <mergeCell ref="B122:G122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3:G63"/>
    <mergeCell ref="B64:G64"/>
    <mergeCell ref="B65:G65"/>
    <mergeCell ref="B66:G66"/>
    <mergeCell ref="B67:G67"/>
    <mergeCell ref="B68:G68"/>
    <mergeCell ref="B57:G57"/>
    <mergeCell ref="B58:G58"/>
    <mergeCell ref="B59:G59"/>
    <mergeCell ref="B60:G60"/>
    <mergeCell ref="B61:G61"/>
    <mergeCell ref="B62:G62"/>
    <mergeCell ref="B51:G51"/>
    <mergeCell ref="B52:G52"/>
    <mergeCell ref="B53:G53"/>
    <mergeCell ref="B54:G54"/>
    <mergeCell ref="B55:G55"/>
    <mergeCell ref="B56:G56"/>
    <mergeCell ref="B45:G45"/>
    <mergeCell ref="B46:G46"/>
    <mergeCell ref="B47:G47"/>
    <mergeCell ref="B48:G48"/>
    <mergeCell ref="B49:G49"/>
    <mergeCell ref="B50:G50"/>
    <mergeCell ref="B39:G39"/>
    <mergeCell ref="B40:G40"/>
    <mergeCell ref="B41:G41"/>
    <mergeCell ref="B42:G42"/>
    <mergeCell ref="B43:G43"/>
    <mergeCell ref="B44:G44"/>
    <mergeCell ref="B33:G33"/>
    <mergeCell ref="B34:G34"/>
    <mergeCell ref="B35:G35"/>
    <mergeCell ref="B36:G36"/>
    <mergeCell ref="B37:G37"/>
    <mergeCell ref="B38:G38"/>
    <mergeCell ref="B27:G27"/>
    <mergeCell ref="B28:G28"/>
    <mergeCell ref="B29:G29"/>
    <mergeCell ref="B30:G30"/>
    <mergeCell ref="B31:G31"/>
    <mergeCell ref="B32:G32"/>
    <mergeCell ref="B21:G21"/>
    <mergeCell ref="B22:G22"/>
    <mergeCell ref="B23:G23"/>
    <mergeCell ref="B24:G24"/>
    <mergeCell ref="B25:G25"/>
    <mergeCell ref="B26:G26"/>
    <mergeCell ref="C17:C18"/>
    <mergeCell ref="D17:E18"/>
    <mergeCell ref="F17:H18"/>
    <mergeCell ref="I17:N19"/>
    <mergeCell ref="A19:B19"/>
    <mergeCell ref="D19:E19"/>
    <mergeCell ref="F19:H19"/>
    <mergeCell ref="C11:E12"/>
    <mergeCell ref="H11:J12"/>
    <mergeCell ref="L11:N12"/>
    <mergeCell ref="C13:E14"/>
    <mergeCell ref="H13:J15"/>
    <mergeCell ref="L13:N15"/>
    <mergeCell ref="C15:E15"/>
    <mergeCell ref="C7:E7"/>
    <mergeCell ref="A8:E8"/>
    <mergeCell ref="F8:J8"/>
    <mergeCell ref="K8:N8"/>
    <mergeCell ref="C9:E10"/>
    <mergeCell ref="H9:J10"/>
    <mergeCell ref="L9:N10"/>
  </mergeCells>
  <pageMargins left="0.11811023622047245" right="0.11811023622047245" top="0.15748031496062992" bottom="0.55118110236220474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BON CMDE ASCO CELDA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Tevahei BARONIO</dc:creator>
  <cp:lastModifiedBy>Tevahei BARONIO</cp:lastModifiedBy>
  <dcterms:created xsi:type="dcterms:W3CDTF">2021-01-22T19:50:09Z</dcterms:created>
  <dcterms:modified xsi:type="dcterms:W3CDTF">2021-01-22T19:50:39Z</dcterms:modified>
</cp:coreProperties>
</file>